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arim\Desktop\Documents\Forms &amp; Guideline\R&amp;R budget\"/>
    </mc:Choice>
  </mc:AlternateContent>
  <bookViews>
    <workbookView xWindow="600" yWindow="240" windowWidth="11055" windowHeight="6300"/>
  </bookViews>
  <sheets>
    <sheet name="Y1" sheetId="2" r:id="rId1"/>
    <sheet name="Personnel (Y1-Y5)" sheetId="6" r:id="rId2"/>
    <sheet name="Other personnel (Y1-Y5) " sheetId="7" r:id="rId3"/>
    <sheet name="Y1-Y5" sheetId="1" r:id="rId4"/>
    <sheet name="F &amp; A Calculation" sheetId="3" r:id="rId5"/>
  </sheets>
  <externalReferences>
    <externalReference r:id="rId6"/>
  </externalReferences>
  <definedNames>
    <definedName name="_xlnm.Print_Area" localSheetId="0">'Y1'!$A$1:$J$51</definedName>
    <definedName name="_xlnm.Print_Area" localSheetId="3">'Y1-Y5'!$B$1:$I$50</definedName>
  </definedNames>
  <calcPr calcId="162913" fullPrecision="0"/>
</workbook>
</file>

<file path=xl/calcChain.xml><?xml version="1.0" encoding="utf-8"?>
<calcChain xmlns="http://schemas.openxmlformats.org/spreadsheetml/2006/main">
  <c r="F33" i="7" l="1"/>
  <c r="F34" i="7"/>
  <c r="F35" i="7"/>
  <c r="F32" i="7"/>
  <c r="F26" i="7"/>
  <c r="F27" i="7"/>
  <c r="F28" i="7"/>
  <c r="F25" i="7"/>
  <c r="F19" i="7"/>
  <c r="F20" i="7"/>
  <c r="F21" i="7"/>
  <c r="F18" i="7"/>
  <c r="F12" i="7"/>
  <c r="F13" i="7"/>
  <c r="F14" i="7"/>
  <c r="F11" i="7"/>
  <c r="F5" i="7"/>
  <c r="F6" i="7"/>
  <c r="F7" i="7"/>
  <c r="F4" i="7"/>
  <c r="F45" i="6"/>
  <c r="F46" i="6"/>
  <c r="F47" i="6"/>
  <c r="F48" i="6"/>
  <c r="F49" i="6"/>
  <c r="F50" i="6"/>
  <c r="F44" i="6"/>
  <c r="F35" i="6"/>
  <c r="F36" i="6"/>
  <c r="F37" i="6"/>
  <c r="F38" i="6"/>
  <c r="F39" i="6"/>
  <c r="F40" i="6"/>
  <c r="F34" i="6"/>
  <c r="F25" i="6"/>
  <c r="F26" i="6"/>
  <c r="F27" i="6"/>
  <c r="F28" i="6"/>
  <c r="F29" i="6"/>
  <c r="F30" i="6"/>
  <c r="F24" i="6"/>
  <c r="F15" i="6"/>
  <c r="F16" i="6"/>
  <c r="F17" i="6"/>
  <c r="F18" i="6"/>
  <c r="F19" i="6"/>
  <c r="F20" i="6"/>
  <c r="F14" i="6"/>
  <c r="F5" i="6"/>
  <c r="F6" i="6"/>
  <c r="F7" i="6"/>
  <c r="F8" i="6"/>
  <c r="F9" i="6"/>
  <c r="F10" i="6"/>
  <c r="F4" i="6"/>
  <c r="I16" i="2"/>
  <c r="I17" i="2"/>
  <c r="I18" i="2"/>
  <c r="I19" i="2"/>
  <c r="I20" i="2"/>
  <c r="I21" i="2"/>
  <c r="I15" i="2"/>
  <c r="I7" i="2"/>
  <c r="I8" i="2"/>
  <c r="I9" i="2"/>
  <c r="I10" i="2"/>
  <c r="I11" i="2"/>
  <c r="I12" i="2"/>
  <c r="I6" i="2"/>
  <c r="E26" i="1" l="1"/>
  <c r="E27" i="1"/>
  <c r="E28" i="1"/>
  <c r="E29" i="1"/>
  <c r="E30" i="1"/>
  <c r="E31" i="1"/>
  <c r="E32" i="1"/>
  <c r="E25" i="1"/>
  <c r="J47" i="2" l="1"/>
  <c r="J28" i="2"/>
  <c r="J30" i="2" l="1"/>
  <c r="J37" i="2" l="1"/>
  <c r="E17" i="1"/>
  <c r="J26" i="2"/>
  <c r="D5" i="7"/>
  <c r="D6" i="7"/>
  <c r="D13" i="7" s="1"/>
  <c r="D20" i="7" s="1"/>
  <c r="D27" i="7" s="1"/>
  <c r="D34" i="7" s="1"/>
  <c r="D7" i="7"/>
  <c r="D4" i="7"/>
  <c r="D11" i="7" s="1"/>
  <c r="C5" i="7"/>
  <c r="C6" i="7"/>
  <c r="C13" i="7" s="1"/>
  <c r="C7" i="7"/>
  <c r="C4" i="7"/>
  <c r="C11" i="7" s="1"/>
  <c r="B36" i="7"/>
  <c r="B29" i="7"/>
  <c r="B22" i="7"/>
  <c r="B15" i="7"/>
  <c r="B8" i="7"/>
  <c r="E4" i="7"/>
  <c r="E5" i="7"/>
  <c r="E6" i="7"/>
  <c r="E7" i="7"/>
  <c r="A11" i="7"/>
  <c r="A12" i="7"/>
  <c r="C12" i="7"/>
  <c r="D12" i="7"/>
  <c r="A13" i="7"/>
  <c r="A14" i="7"/>
  <c r="C14" i="7"/>
  <c r="D14" i="7"/>
  <c r="E14" i="7" s="1"/>
  <c r="A18" i="7"/>
  <c r="D18" i="7"/>
  <c r="A19" i="7"/>
  <c r="C19" i="7"/>
  <c r="D19" i="7"/>
  <c r="A20" i="7"/>
  <c r="A21" i="7"/>
  <c r="C21" i="7"/>
  <c r="D21" i="7"/>
  <c r="A25" i="7"/>
  <c r="A26" i="7"/>
  <c r="C26" i="7"/>
  <c r="A27" i="7"/>
  <c r="A28" i="7"/>
  <c r="C28" i="7"/>
  <c r="A32" i="7"/>
  <c r="A33" i="7"/>
  <c r="C33" i="7"/>
  <c r="A34" i="7"/>
  <c r="A35" i="7"/>
  <c r="C35" i="7"/>
  <c r="A8" i="1"/>
  <c r="F3" i="3"/>
  <c r="H7" i="2"/>
  <c r="H6" i="2"/>
  <c r="H8" i="2"/>
  <c r="H9" i="2"/>
  <c r="H10" i="2"/>
  <c r="H11" i="2"/>
  <c r="H12" i="2"/>
  <c r="H15" i="2"/>
  <c r="H16" i="2"/>
  <c r="H17" i="2"/>
  <c r="H18" i="2"/>
  <c r="H19" i="2"/>
  <c r="H20" i="2"/>
  <c r="J32" i="2"/>
  <c r="E19" i="1" s="1"/>
  <c r="F19" i="1" s="1"/>
  <c r="G19" i="1" s="1"/>
  <c r="H19" i="1" s="1"/>
  <c r="I19" i="1" s="1"/>
  <c r="J33" i="2"/>
  <c r="E20" i="1"/>
  <c r="F20" i="1" s="1"/>
  <c r="G20" i="1" s="1"/>
  <c r="H20" i="1" s="1"/>
  <c r="I20" i="1" s="1"/>
  <c r="J34" i="2"/>
  <c r="E21" i="1" s="1"/>
  <c r="F21" i="1" s="1"/>
  <c r="G21" i="1" s="1"/>
  <c r="H21" i="1" s="1"/>
  <c r="I21" i="1" s="1"/>
  <c r="J35" i="2"/>
  <c r="E22" i="1" s="1"/>
  <c r="F22" i="1" s="1"/>
  <c r="G22" i="1" s="1"/>
  <c r="H22" i="1" s="1"/>
  <c r="I22" i="1" s="1"/>
  <c r="J36" i="2"/>
  <c r="E23" i="1" s="1"/>
  <c r="F23" i="1" s="1"/>
  <c r="G23" i="1" s="1"/>
  <c r="H23" i="1" s="1"/>
  <c r="I23" i="1" s="1"/>
  <c r="F25" i="1"/>
  <c r="G25" i="1" s="1"/>
  <c r="H25" i="1" s="1"/>
  <c r="I25" i="1" s="1"/>
  <c r="F26" i="1"/>
  <c r="G26" i="1" s="1"/>
  <c r="H26" i="1" s="1"/>
  <c r="I26" i="1" s="1"/>
  <c r="F27" i="1"/>
  <c r="G27" i="1" s="1"/>
  <c r="H27" i="1" s="1"/>
  <c r="I27" i="1" s="1"/>
  <c r="F28" i="1"/>
  <c r="G28" i="1" s="1"/>
  <c r="H28" i="1" s="1"/>
  <c r="I28" i="1" s="1"/>
  <c r="J49" i="2"/>
  <c r="E34" i="1" s="1"/>
  <c r="F29" i="1"/>
  <c r="G29" i="1" s="1"/>
  <c r="H29" i="1" s="1"/>
  <c r="I29" i="1" s="1"/>
  <c r="F31" i="1"/>
  <c r="G31" i="1" s="1"/>
  <c r="H31" i="1" s="1"/>
  <c r="I31" i="1" s="1"/>
  <c r="F32" i="1"/>
  <c r="G32" i="1" s="1"/>
  <c r="H32" i="1" s="1"/>
  <c r="I32" i="1" s="1"/>
  <c r="J25" i="2"/>
  <c r="J27" i="2"/>
  <c r="H21" i="2"/>
  <c r="D5" i="6"/>
  <c r="D15" i="6" s="1"/>
  <c r="C3" i="3"/>
  <c r="D3" i="3"/>
  <c r="E3" i="3"/>
  <c r="H1" i="1"/>
  <c r="D4" i="6"/>
  <c r="D14" i="6" s="1"/>
  <c r="D24" i="6" s="1"/>
  <c r="D34" i="6" s="1"/>
  <c r="D44" i="6" s="1"/>
  <c r="C4" i="6"/>
  <c r="C44" i="6" s="1"/>
  <c r="C5" i="6"/>
  <c r="C45" i="6" s="1"/>
  <c r="D6" i="6"/>
  <c r="D16" i="6" s="1"/>
  <c r="C6" i="6"/>
  <c r="C46" i="6" s="1"/>
  <c r="D7" i="6"/>
  <c r="D17" i="6" s="1"/>
  <c r="C7" i="6"/>
  <c r="C47" i="6" s="1"/>
  <c r="D8" i="6"/>
  <c r="D18" i="6" s="1"/>
  <c r="C8" i="6"/>
  <c r="C48" i="6" s="1"/>
  <c r="D9" i="6"/>
  <c r="D19" i="6" s="1"/>
  <c r="C9" i="6"/>
  <c r="C49" i="6" s="1"/>
  <c r="D10" i="6"/>
  <c r="C10" i="6"/>
  <c r="C50" i="6" s="1"/>
  <c r="B10" i="6"/>
  <c r="B20" i="6" s="1"/>
  <c r="B30" i="6" s="1"/>
  <c r="B40" i="6" s="1"/>
  <c r="B50" i="6" s="1"/>
  <c r="A10" i="6"/>
  <c r="A50" i="6" s="1"/>
  <c r="C36" i="6"/>
  <c r="C40" i="6"/>
  <c r="C28" i="6"/>
  <c r="C16" i="6"/>
  <c r="C20" i="6"/>
  <c r="E6" i="6"/>
  <c r="E8" i="6"/>
  <c r="B6" i="6"/>
  <c r="B7" i="6"/>
  <c r="B17" i="6" s="1"/>
  <c r="B8" i="6"/>
  <c r="B18" i="6" s="1"/>
  <c r="B28" i="6" s="1"/>
  <c r="B38" i="6" s="1"/>
  <c r="B48" i="6" s="1"/>
  <c r="B9" i="6"/>
  <c r="B19" i="6" s="1"/>
  <c r="B5" i="6"/>
  <c r="A5" i="6"/>
  <c r="A25" i="6" s="1"/>
  <c r="A6" i="6"/>
  <c r="A16" i="6" s="1"/>
  <c r="A7" i="6"/>
  <c r="A27" i="6" s="1"/>
  <c r="A8" i="6"/>
  <c r="A38" i="6" s="1"/>
  <c r="A9" i="6"/>
  <c r="A29" i="6" s="1"/>
  <c r="A4" i="6"/>
  <c r="A24" i="6" s="1"/>
  <c r="B4" i="6"/>
  <c r="B14" i="6" s="1"/>
  <c r="B24" i="6" s="1"/>
  <c r="B34" i="6" s="1"/>
  <c r="B44" i="6" s="1"/>
  <c r="A14" i="6"/>
  <c r="A15" i="6"/>
  <c r="B15" i="6"/>
  <c r="B16" i="6"/>
  <c r="B26" i="6" s="1"/>
  <c r="B36" i="6" s="1"/>
  <c r="B46" i="6" s="1"/>
  <c r="A18" i="6"/>
  <c r="B25" i="6"/>
  <c r="B35" i="6" s="1"/>
  <c r="B45" i="6" s="1"/>
  <c r="B27" i="6"/>
  <c r="B37" i="6" s="1"/>
  <c r="B47" i="6" s="1"/>
  <c r="A28" i="6"/>
  <c r="B29" i="6"/>
  <c r="B39" i="6" s="1"/>
  <c r="B49" i="6" s="1"/>
  <c r="A37" i="6"/>
  <c r="A45" i="6"/>
  <c r="A49" i="6"/>
  <c r="L11" i="2"/>
  <c r="G4" i="3"/>
  <c r="E9" i="6"/>
  <c r="A20" i="6"/>
  <c r="C19" i="6"/>
  <c r="C17" i="6"/>
  <c r="C15" i="6"/>
  <c r="A30" i="6"/>
  <c r="C29" i="6"/>
  <c r="C27" i="6"/>
  <c r="C25" i="6"/>
  <c r="A40" i="6"/>
  <c r="C39" i="6"/>
  <c r="C37" i="6"/>
  <c r="C35" i="6"/>
  <c r="D26" i="7"/>
  <c r="D33" i="7" s="1"/>
  <c r="E33" i="7" s="1"/>
  <c r="D25" i="6" l="1"/>
  <c r="E15" i="6"/>
  <c r="A47" i="6"/>
  <c r="A39" i="6"/>
  <c r="A35" i="6"/>
  <c r="A19" i="6"/>
  <c r="A17" i="6"/>
  <c r="C18" i="6"/>
  <c r="C30" i="6"/>
  <c r="C26" i="6"/>
  <c r="C38" i="6"/>
  <c r="J12" i="2"/>
  <c r="J11" i="2"/>
  <c r="J10" i="2"/>
  <c r="J9" i="2"/>
  <c r="J8" i="2"/>
  <c r="E21" i="7"/>
  <c r="E18" i="6"/>
  <c r="G21" i="7"/>
  <c r="G12" i="1" s="1"/>
  <c r="D28" i="7"/>
  <c r="E7" i="6"/>
  <c r="D28" i="6"/>
  <c r="A48" i="6"/>
  <c r="A46" i="6"/>
  <c r="A44" i="6"/>
  <c r="A36" i="6"/>
  <c r="A34" i="6"/>
  <c r="A26" i="6"/>
  <c r="E5" i="6"/>
  <c r="E16" i="1"/>
  <c r="B3" i="3" s="1"/>
  <c r="G3" i="3" s="1"/>
  <c r="J20" i="2"/>
  <c r="J17" i="2"/>
  <c r="E11" i="1" s="1"/>
  <c r="J16" i="2"/>
  <c r="E10" i="1" s="1"/>
  <c r="E19" i="7"/>
  <c r="E12" i="7"/>
  <c r="F17" i="1"/>
  <c r="G17" i="1" s="1"/>
  <c r="H17" i="1" s="1"/>
  <c r="I17" i="1" s="1"/>
  <c r="J15" i="2"/>
  <c r="E9" i="1" s="1"/>
  <c r="E4" i="6"/>
  <c r="C14" i="6"/>
  <c r="E14" i="6" s="1"/>
  <c r="C24" i="6"/>
  <c r="C34" i="6"/>
  <c r="G8" i="6"/>
  <c r="J21" i="2"/>
  <c r="J19" i="2"/>
  <c r="E13" i="1" s="1"/>
  <c r="F13" i="1" s="1"/>
  <c r="G13" i="1" s="1"/>
  <c r="H13" i="1" s="1"/>
  <c r="I13" i="1" s="1"/>
  <c r="G7" i="7"/>
  <c r="E26" i="7"/>
  <c r="D25" i="7"/>
  <c r="G14" i="7"/>
  <c r="F12" i="1" s="1"/>
  <c r="G6" i="6"/>
  <c r="D20" i="6"/>
  <c r="E10" i="6"/>
  <c r="D29" i="6"/>
  <c r="E19" i="6"/>
  <c r="J18" i="2"/>
  <c r="E12" i="1" s="1"/>
  <c r="J7" i="2"/>
  <c r="E20" i="7"/>
  <c r="G6" i="7"/>
  <c r="C18" i="7"/>
  <c r="E18" i="7" s="1"/>
  <c r="C25" i="7"/>
  <c r="C32" i="7"/>
  <c r="C20" i="7"/>
  <c r="C27" i="7"/>
  <c r="E27" i="7" s="1"/>
  <c r="C34" i="7"/>
  <c r="E34" i="7" s="1"/>
  <c r="E11" i="7"/>
  <c r="E13" i="7"/>
  <c r="G19" i="7"/>
  <c r="G10" i="1" s="1"/>
  <c r="G9" i="6"/>
  <c r="G5" i="7"/>
  <c r="G4" i="6"/>
  <c r="J6" i="2"/>
  <c r="G33" i="7"/>
  <c r="I10" i="1" s="1"/>
  <c r="D30" i="6"/>
  <c r="E20" i="6"/>
  <c r="D39" i="6"/>
  <c r="E29" i="6"/>
  <c r="D27" i="6"/>
  <c r="E17" i="6"/>
  <c r="D26" i="6"/>
  <c r="E16" i="6"/>
  <c r="D35" i="6"/>
  <c r="E25" i="6"/>
  <c r="E24" i="6"/>
  <c r="G12" i="7"/>
  <c r="F10" i="1" s="1"/>
  <c r="G4" i="7"/>
  <c r="G13" i="7"/>
  <c r="F11" i="1" s="1"/>
  <c r="G15" i="6"/>
  <c r="E8" i="7"/>
  <c r="F8" i="7" s="1"/>
  <c r="G14" i="6" l="1"/>
  <c r="E21" i="6"/>
  <c r="G7" i="6"/>
  <c r="G18" i="6"/>
  <c r="G5" i="6"/>
  <c r="D38" i="6"/>
  <c r="E28" i="6"/>
  <c r="E28" i="7"/>
  <c r="D35" i="7"/>
  <c r="E35" i="7" s="1"/>
  <c r="E15" i="7"/>
  <c r="E14" i="1"/>
  <c r="F15" i="7"/>
  <c r="J22" i="2"/>
  <c r="E22" i="7"/>
  <c r="G8" i="7"/>
  <c r="J13" i="2"/>
  <c r="E7" i="1" s="1"/>
  <c r="G27" i="7"/>
  <c r="H11" i="1" s="1"/>
  <c r="G20" i="7"/>
  <c r="G11" i="1" s="1"/>
  <c r="G19" i="6"/>
  <c r="F11" i="6"/>
  <c r="G26" i="7"/>
  <c r="H10" i="1" s="1"/>
  <c r="E11" i="6"/>
  <c r="G34" i="7"/>
  <c r="I11" i="1" s="1"/>
  <c r="D32" i="7"/>
  <c r="E32" i="7" s="1"/>
  <c r="E25" i="7"/>
  <c r="G24" i="6"/>
  <c r="E35" i="6"/>
  <c r="D45" i="6"/>
  <c r="E45" i="6" s="1"/>
  <c r="E26" i="6"/>
  <c r="D36" i="6"/>
  <c r="D37" i="6"/>
  <c r="E27" i="6"/>
  <c r="E39" i="6"/>
  <c r="D49" i="6"/>
  <c r="E49" i="6" s="1"/>
  <c r="E30" i="6"/>
  <c r="D40" i="6"/>
  <c r="E44" i="6"/>
  <c r="E34" i="6"/>
  <c r="G25" i="6"/>
  <c r="G16" i="6"/>
  <c r="G17" i="6"/>
  <c r="G29" i="6"/>
  <c r="G20" i="6"/>
  <c r="G11" i="7"/>
  <c r="G15" i="7" l="1"/>
  <c r="F9" i="1"/>
  <c r="F14" i="1" s="1"/>
  <c r="G35" i="7"/>
  <c r="I12" i="1" s="1"/>
  <c r="G28" i="6"/>
  <c r="G28" i="7"/>
  <c r="H12" i="1" s="1"/>
  <c r="D48" i="6"/>
  <c r="E48" i="6" s="1"/>
  <c r="E38" i="6"/>
  <c r="J23" i="2"/>
  <c r="J48" i="2" s="1"/>
  <c r="J50" i="2" s="1"/>
  <c r="E15" i="1"/>
  <c r="E33" i="1" s="1"/>
  <c r="F29" i="7"/>
  <c r="E29" i="7"/>
  <c r="F22" i="7"/>
  <c r="E36" i="7"/>
  <c r="G10" i="6"/>
  <c r="G11" i="6" s="1"/>
  <c r="G18" i="7"/>
  <c r="G21" i="6"/>
  <c r="F7" i="1" s="1"/>
  <c r="G30" i="6"/>
  <c r="G39" i="6"/>
  <c r="D47" i="6"/>
  <c r="E47" i="6" s="1"/>
  <c r="E37" i="6"/>
  <c r="G26" i="6"/>
  <c r="G35" i="6"/>
  <c r="G34" i="6"/>
  <c r="D50" i="6"/>
  <c r="E50" i="6" s="1"/>
  <c r="E40" i="6"/>
  <c r="G49" i="6"/>
  <c r="G27" i="6"/>
  <c r="D46" i="6"/>
  <c r="E46" i="6" s="1"/>
  <c r="E36" i="6"/>
  <c r="G45" i="6"/>
  <c r="F21" i="6"/>
  <c r="E31" i="6"/>
  <c r="G22" i="7" l="1"/>
  <c r="G9" i="1"/>
  <c r="G14" i="1" s="1"/>
  <c r="G48" i="6"/>
  <c r="F31" i="6"/>
  <c r="F36" i="7"/>
  <c r="G38" i="6"/>
  <c r="G31" i="6"/>
  <c r="G7" i="1" s="1"/>
  <c r="F15" i="1"/>
  <c r="F33" i="1" s="1"/>
  <c r="F35" i="1" s="1"/>
  <c r="C2" i="3" s="1"/>
  <c r="C5" i="3" s="1"/>
  <c r="C6" i="3" s="1"/>
  <c r="C7" i="3" s="1"/>
  <c r="E35" i="1"/>
  <c r="B2" i="3" s="1"/>
  <c r="B5" i="3" s="1"/>
  <c r="B6" i="3" s="1"/>
  <c r="G32" i="7"/>
  <c r="G25" i="7"/>
  <c r="G36" i="6"/>
  <c r="G40" i="6"/>
  <c r="G47" i="6"/>
  <c r="F51" i="6"/>
  <c r="G50" i="6"/>
  <c r="F41" i="6"/>
  <c r="E41" i="6"/>
  <c r="G44" i="6"/>
  <c r="E51" i="6"/>
  <c r="G29" i="7" l="1"/>
  <c r="H9" i="1"/>
  <c r="G36" i="7"/>
  <c r="I9" i="1"/>
  <c r="G15" i="1"/>
  <c r="G33" i="1" s="1"/>
  <c r="G35" i="1" s="1"/>
  <c r="I14" i="1"/>
  <c r="H14" i="1"/>
  <c r="B7" i="3"/>
  <c r="G37" i="6"/>
  <c r="G41" i="6" s="1"/>
  <c r="H7" i="1" s="1"/>
  <c r="G46" i="6"/>
  <c r="G51" i="6" s="1"/>
  <c r="I7" i="1" s="1"/>
  <c r="H15" i="1" l="1"/>
  <c r="H33" i="1" s="1"/>
  <c r="H35" i="1" s="1"/>
  <c r="E2" i="3" s="1"/>
  <c r="E5" i="3" s="1"/>
  <c r="E6" i="3" s="1"/>
  <c r="D2" i="3"/>
  <c r="I15" i="1" l="1"/>
  <c r="I33" i="1" s="1"/>
  <c r="I35" i="1" s="1"/>
  <c r="D5" i="3"/>
  <c r="E7" i="3"/>
  <c r="F2" i="3" l="1"/>
  <c r="I36" i="1"/>
  <c r="D6" i="3"/>
  <c r="F5" i="3" l="1"/>
  <c r="G2" i="3"/>
  <c r="D7" i="3"/>
  <c r="F6" i="3" l="1"/>
  <c r="G5" i="3"/>
  <c r="F7" i="3" l="1"/>
  <c r="G6" i="3"/>
  <c r="G7" i="3" s="1"/>
</calcChain>
</file>

<file path=xl/sharedStrings.xml><?xml version="1.0" encoding="utf-8"?>
<sst xmlns="http://schemas.openxmlformats.org/spreadsheetml/2006/main" count="209" uniqueCount="106">
  <si>
    <t>Pricipal Investigator/Program Director (Last, first, middle):</t>
  </si>
  <si>
    <t>BUDGET FOR ENTIRE PROPOSED PERIOD OF SUPPORT</t>
  </si>
  <si>
    <t>DIRECT COSTS ONLY</t>
  </si>
  <si>
    <t>BUDGET CATEGORY</t>
  </si>
  <si>
    <t>INITIAL BUDGET PERIOD</t>
  </si>
  <si>
    <t>ADDITIONAL YEARS OF SUPPORT REQUESTED</t>
  </si>
  <si>
    <t xml:space="preserve"> TOTALS</t>
  </si>
  <si>
    <t>2nd</t>
  </si>
  <si>
    <t>3rd</t>
  </si>
  <si>
    <t>4th</t>
  </si>
  <si>
    <t>5th</t>
  </si>
  <si>
    <t>EQUIPMENT</t>
  </si>
  <si>
    <t>TRAVEL</t>
  </si>
  <si>
    <t>TOTAL DIRECT COSTS</t>
  </si>
  <si>
    <t>NAME</t>
  </si>
  <si>
    <t>INST.         BASE    SALARY</t>
  </si>
  <si>
    <t>SALARY   REQUESTED</t>
  </si>
  <si>
    <t>FRINGE    BENEFITS</t>
  </si>
  <si>
    <t xml:space="preserve">Principal Investigator </t>
  </si>
  <si>
    <r>
      <t xml:space="preserve">  DOLLAR AMOUNT REQUESTED</t>
    </r>
    <r>
      <rPr>
        <i/>
        <sz val="8"/>
        <rFont val="Arial"/>
        <family val="2"/>
      </rPr>
      <t xml:space="preserve"> (omit cents)</t>
    </r>
  </si>
  <si>
    <t>Y1</t>
  </si>
  <si>
    <t>Y2</t>
  </si>
  <si>
    <t>Y3</t>
  </si>
  <si>
    <t>Y4</t>
  </si>
  <si>
    <t>Y5</t>
  </si>
  <si>
    <t xml:space="preserve">Total </t>
  </si>
  <si>
    <t>Total Direct Costs</t>
  </si>
  <si>
    <t>Equipment</t>
  </si>
  <si>
    <t>Subcontractual over 25000</t>
  </si>
  <si>
    <t>Modified Total Direct Costs</t>
  </si>
  <si>
    <t>Total Costs</t>
  </si>
  <si>
    <t>F &amp; A Costs</t>
  </si>
  <si>
    <t>ROLE ON PROJECT</t>
  </si>
  <si>
    <t>CONSORTIUM/CONTRACTUAL COSTS</t>
  </si>
  <si>
    <t>TOTAL DIRECT COSTS FOR ENTIRE PROPOSED PERIOD OF SUPPORT</t>
  </si>
  <si>
    <r>
      <t xml:space="preserve"> </t>
    </r>
    <r>
      <rPr>
        <sz val="8"/>
        <rFont val="Arial"/>
        <family val="2"/>
      </rPr>
      <t>THROUGH</t>
    </r>
  </si>
  <si>
    <r>
      <t xml:space="preserve"> </t>
    </r>
    <r>
      <rPr>
        <sz val="8"/>
        <rFont val="Arial"/>
        <family val="2"/>
      </rPr>
      <t>FROM</t>
    </r>
  </si>
  <si>
    <t>Acad. Mnths</t>
  </si>
  <si>
    <t>Sum. Mnths</t>
  </si>
  <si>
    <t>Cal. Mnths</t>
  </si>
  <si>
    <t>OTHER PERSONNEL</t>
  </si>
  <si>
    <t>Post Doctoral Associates</t>
  </si>
  <si>
    <t>Graduate Students</t>
  </si>
  <si>
    <t>Undergraduate Students</t>
  </si>
  <si>
    <t>Secretarial/Clerical</t>
  </si>
  <si>
    <t>Acad.Mnths</t>
  </si>
  <si>
    <t>INST. BASE    SALARY</t>
  </si>
  <si>
    <t xml:space="preserve">Total Senior/Key Person  </t>
  </si>
  <si>
    <t xml:space="preserve">Total Other Personnel  </t>
  </si>
  <si>
    <t>Total Salary, Wages and Fringe Benefits (Senior Key personnel + Other Personnel)</t>
  </si>
  <si>
    <t># 0f Personnel</t>
  </si>
  <si>
    <t>Participant/Trainee Support Costs</t>
  </si>
  <si>
    <t>Tution/Fees/Health Insurance</t>
  </si>
  <si>
    <t>Stipends</t>
  </si>
  <si>
    <t>Travel</t>
  </si>
  <si>
    <t>Subsistence</t>
  </si>
  <si>
    <t>Other</t>
  </si>
  <si>
    <t>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</si>
  <si>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</si>
  <si>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</si>
  <si>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</si>
  <si>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</si>
  <si>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</si>
  <si>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</si>
  <si>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</si>
  <si>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>Equipment Item</t>
  </si>
  <si>
    <t>A</t>
  </si>
  <si>
    <t>B</t>
  </si>
  <si>
    <t>C</t>
  </si>
  <si>
    <t>D</t>
  </si>
  <si>
    <t>E</t>
  </si>
  <si>
    <t>F</t>
  </si>
  <si>
    <t>G</t>
  </si>
  <si>
    <t>Name</t>
  </si>
  <si>
    <t>Project Role</t>
  </si>
  <si>
    <t>Effort(Cal. Mnths)</t>
  </si>
  <si>
    <t xml:space="preserve"> Base Salary</t>
  </si>
  <si>
    <t>Salary Requested</t>
  </si>
  <si>
    <t>Fringe</t>
  </si>
  <si>
    <t>Total</t>
  </si>
  <si>
    <t xml:space="preserve">      Subtotal Direct Costs (Y1)</t>
  </si>
  <si>
    <t xml:space="preserve">                                                                                               TOTAL DIRECT COSTS (Y1)</t>
  </si>
  <si>
    <t>PARTICIPANT/TRAINEE COSTS</t>
  </si>
  <si>
    <t>OTHER DIRECT COSTS</t>
  </si>
  <si>
    <t>SUBTOTAL DIRECT COSTS</t>
  </si>
  <si>
    <t>YEAR 1</t>
  </si>
  <si>
    <t>YEAR 2</t>
  </si>
  <si>
    <t>YEAR 3</t>
  </si>
  <si>
    <t>YEAR 4</t>
  </si>
  <si>
    <t>YEAR 5</t>
  </si>
  <si>
    <t>Consortium/Contractual Costs</t>
  </si>
  <si>
    <t>Equipment / Facility Rental</t>
  </si>
  <si>
    <r>
      <t>Senior/ Key Person</t>
    </r>
    <r>
      <rPr>
        <i/>
        <sz val="10"/>
        <rFont val="Arial"/>
        <family val="2"/>
      </rPr>
      <t xml:space="preserve"> (Applicant organization only)</t>
    </r>
  </si>
  <si>
    <t>Total Salary, Wages and Fringe Benefits (Senior /Key person+Other Personnel)</t>
  </si>
  <si>
    <r>
      <t>PERSONNEL: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Salary and fringe benefits.  Applicant organization only</t>
    </r>
  </si>
  <si>
    <t>FUNDS REQUESTED($)</t>
  </si>
  <si>
    <r>
      <t xml:space="preserve">(from </t>
    </r>
    <r>
      <rPr>
        <b/>
        <i/>
        <sz val="8"/>
        <rFont val="Arial"/>
        <family val="2"/>
      </rPr>
      <t>Y1</t>
    </r>
    <r>
      <rPr>
        <i/>
        <sz val="8"/>
        <rFont val="Arial"/>
        <family val="2"/>
      </rPr>
      <t>)</t>
    </r>
  </si>
  <si>
    <t>COSORTIUM/CON-TRACTUAL COSTS/ F&amp;A</t>
  </si>
  <si>
    <t xml:space="preserve">              FACILITIES AND ADMINISTRATIVE COSTS </t>
  </si>
  <si>
    <t>RESEARCH &amp; RELATED BUDGET- SECTION A - I, BUDGET PERIOD 1</t>
  </si>
  <si>
    <t>Section A (Senior Key Personnel) Y1-Y5</t>
  </si>
  <si>
    <t>Section B (Other Personnel) Y1-Y5</t>
  </si>
  <si>
    <t xml:space="preserve"># of personnel </t>
  </si>
  <si>
    <t>Total Other Personnel</t>
  </si>
  <si>
    <t>Internal grants.gov budget (Rev. 01/18 Approved Through 03/31/2020)</t>
  </si>
  <si>
    <t>Internal Grants.gov budget (Rev. 01/18 Approved Through 03/31/2020)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</si>
</sst>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&quot;$&quot;#,##0.00"/>
    <numFmt numFmtId="167" formatCode="mm/dd/yy"/>
    <numFmt numFmtId="168" formatCode="_(&quot;$&quot;* #,##0_);_(&quot;$&quot;* \(#,##0\);_(&quot;$&quot;* &quot;-&quot;??_);_(@_)"/>
  </numFmts>
  <fonts count="28">
    <font>
      <sz val="10"/>
      <name val="Arial"/>
    </font>
    <font>
      <sz val="10"/>
      <name val="Arial"/>
    </font>
    <font>
      <b/>
      <sz val="10"/>
      <name val="Geneva"/>
    </font>
    <font>
      <sz val="8"/>
      <name val="Arial"/>
      <family val="2"/>
    </font>
    <font>
      <i/>
      <sz val="8"/>
      <name val="Arial"/>
      <family val="2"/>
    </font>
    <font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Geneva"/>
    </font>
    <font>
      <sz val="9"/>
      <name val="Geneva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Geneva"/>
    </font>
    <font>
      <b/>
      <sz val="10"/>
      <name val="Times New Roman"/>
      <family val="1"/>
    </font>
    <font>
      <b/>
      <sz val="9"/>
      <name val="Geneva"/>
    </font>
    <font>
      <sz val="11"/>
      <name val="Arial"/>
      <family val="2"/>
    </font>
    <font>
      <sz val="11"/>
      <name val="Geneva"/>
    </font>
    <font>
      <sz val="11"/>
      <color indexed="12"/>
      <name val="Geneva"/>
    </font>
    <font>
      <b/>
      <sz val="11"/>
      <name val="Arial"/>
      <family val="2"/>
    </font>
    <font>
      <sz val="11"/>
      <name val="Arial"/>
    </font>
    <font>
      <sz val="9"/>
      <color indexed="10"/>
      <name val="Geneva"/>
    </font>
    <font>
      <b/>
      <sz val="9"/>
      <name val="Times New Roman"/>
      <family val="1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 style="medium">
        <color indexed="16"/>
      </top>
      <bottom/>
      <diagonal/>
    </border>
    <border>
      <left style="thin">
        <color indexed="64"/>
      </left>
      <right style="medium">
        <color indexed="16"/>
      </right>
      <top/>
      <bottom style="thin">
        <color indexed="64"/>
      </bottom>
      <diagonal/>
    </border>
    <border>
      <left style="medium">
        <color indexed="16"/>
      </left>
      <right/>
      <top/>
      <bottom style="thin">
        <color indexed="64"/>
      </bottom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medium">
        <color indexed="16"/>
      </left>
      <right style="thin">
        <color indexed="64"/>
      </right>
      <top/>
      <bottom/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54"/>
      </bottom>
      <diagonal/>
    </border>
    <border>
      <left style="thin">
        <color indexed="64"/>
      </left>
      <right style="medium">
        <color indexed="16"/>
      </right>
      <top style="thin">
        <color indexed="54"/>
      </top>
      <bottom style="thin">
        <color indexed="54"/>
      </bottom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54"/>
      </top>
      <bottom style="thick">
        <color indexed="64"/>
      </bottom>
      <diagonal/>
    </border>
    <border>
      <left/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6"/>
      </right>
      <top/>
      <bottom style="thin">
        <color indexed="54"/>
      </bottom>
      <diagonal/>
    </border>
    <border>
      <left style="thick">
        <color indexed="64"/>
      </left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medium">
        <color indexed="16"/>
      </left>
      <right/>
      <top/>
      <bottom/>
      <diagonal/>
    </border>
    <border>
      <left style="medium">
        <color indexed="54"/>
      </left>
      <right style="medium">
        <color indexed="16"/>
      </right>
      <top style="medium">
        <color indexed="54"/>
      </top>
      <bottom style="medium">
        <color indexed="54"/>
      </bottom>
      <diagonal/>
    </border>
    <border>
      <left style="thin">
        <color indexed="64"/>
      </left>
      <right style="medium">
        <color indexed="16"/>
      </right>
      <top/>
      <bottom/>
      <diagonal/>
    </border>
    <border>
      <left style="medium">
        <color indexed="16"/>
      </left>
      <right/>
      <top style="thin">
        <color indexed="64"/>
      </top>
      <bottom/>
      <diagonal/>
    </border>
    <border>
      <left style="medium">
        <color indexed="54"/>
      </left>
      <right style="medium">
        <color indexed="16"/>
      </right>
      <top style="medium">
        <color indexed="54"/>
      </top>
      <bottom/>
      <diagonal/>
    </border>
    <border>
      <left style="medium">
        <color indexed="16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6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16"/>
      </right>
      <top style="thick">
        <color indexed="64"/>
      </top>
      <bottom/>
      <diagonal/>
    </border>
    <border>
      <left style="thick">
        <color indexed="64"/>
      </left>
      <right style="medium">
        <color indexed="16"/>
      </right>
      <top style="thick">
        <color indexed="64"/>
      </top>
      <bottom style="thick">
        <color indexed="16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/>
      <diagonal/>
    </border>
    <border>
      <left style="medium">
        <color indexed="16"/>
      </left>
      <right/>
      <top style="thin">
        <color indexed="64"/>
      </top>
      <bottom style="thick">
        <color indexed="16"/>
      </bottom>
      <diagonal/>
    </border>
    <border>
      <left/>
      <right/>
      <top style="thin">
        <color indexed="64"/>
      </top>
      <bottom style="thick">
        <color indexed="16"/>
      </bottom>
      <diagonal/>
    </border>
    <border>
      <left/>
      <right style="thick">
        <color indexed="64"/>
      </right>
      <top style="thin">
        <color indexed="64"/>
      </top>
      <bottom style="thick">
        <color indexed="16"/>
      </bottom>
      <diagonal/>
    </border>
    <border>
      <left/>
      <right style="thin">
        <color indexed="64"/>
      </right>
      <top style="medium">
        <color indexed="16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6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indexed="16"/>
      </top>
      <bottom/>
      <diagonal/>
    </border>
    <border>
      <left/>
      <right/>
      <top style="thick">
        <color indexed="16"/>
      </top>
      <bottom/>
      <diagonal/>
    </border>
  </borders>
  <cellStyleXfs count="4">
    <xf numFmtId="0" fontId="0" fillId="0" borderId="0"/>
    <xf numFmtId="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Protection="0"/>
  </cellStyleXfs>
  <cellXfs count="24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0" fontId="3" fillId="0" borderId="2" xfId="0" applyFont="1" applyBorder="1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" xfId="0" applyFont="1" applyBorder="1"/>
    <xf numFmtId="0" fontId="3" fillId="0" borderId="7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8" xfId="0" applyFont="1" applyBorder="1"/>
    <xf numFmtId="0" fontId="3" fillId="0" borderId="9" xfId="0" applyFont="1" applyBorder="1" applyAlignment="1">
      <alignment horizontal="center" wrapText="1"/>
    </xf>
    <xf numFmtId="0" fontId="0" fillId="0" borderId="0" xfId="0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10" fillId="0" borderId="0" xfId="3"/>
    <xf numFmtId="0" fontId="11" fillId="0" borderId="4" xfId="3" applyFont="1" applyBorder="1"/>
    <xf numFmtId="0" fontId="3" fillId="0" borderId="5" xfId="3" applyFont="1" applyBorder="1" applyAlignment="1">
      <alignment horizontal="centerContinuous"/>
    </xf>
    <xf numFmtId="0" fontId="11" fillId="0" borderId="2" xfId="3" applyFont="1" applyBorder="1" applyAlignment="1">
      <alignment horizontal="centerContinuous"/>
    </xf>
    <xf numFmtId="0" fontId="3" fillId="0" borderId="6" xfId="3" applyFont="1" applyBorder="1" applyAlignment="1">
      <alignment horizontal="center" wrapText="1"/>
    </xf>
    <xf numFmtId="0" fontId="13" fillId="0" borderId="0" xfId="3" applyFont="1" applyBorder="1" applyAlignment="1">
      <alignment horizontal="left"/>
    </xf>
    <xf numFmtId="0" fontId="10" fillId="0" borderId="0" xfId="3" applyBorder="1"/>
    <xf numFmtId="0" fontId="3" fillId="0" borderId="6" xfId="3" applyFont="1" applyBorder="1" applyAlignment="1">
      <alignment vertical="top" wrapText="1"/>
    </xf>
    <xf numFmtId="10" fontId="10" fillId="0" borderId="0" xfId="3" applyNumberFormat="1"/>
    <xf numFmtId="5" fontId="10" fillId="0" borderId="0" xfId="3" applyNumberFormat="1"/>
    <xf numFmtId="4" fontId="10" fillId="0" borderId="0" xfId="1" applyFont="1" applyBorder="1" applyAlignment="1">
      <alignment horizontal="right"/>
    </xf>
    <xf numFmtId="165" fontId="10" fillId="0" borderId="0" xfId="3" applyNumberFormat="1"/>
    <xf numFmtId="0" fontId="0" fillId="0" borderId="0" xfId="0" applyAlignment="1">
      <alignment horizontal="right"/>
    </xf>
    <xf numFmtId="0" fontId="3" fillId="0" borderId="7" xfId="3" applyFont="1" applyBorder="1" applyAlignment="1">
      <alignment horizontal="center" wrapText="1"/>
    </xf>
    <xf numFmtId="0" fontId="3" fillId="0" borderId="3" xfId="0" applyFont="1" applyBorder="1" applyAlignment="1">
      <alignment horizontal="centerContinuous"/>
    </xf>
    <xf numFmtId="164" fontId="10" fillId="0" borderId="0" xfId="3" applyNumberFormat="1"/>
    <xf numFmtId="164" fontId="14" fillId="0" borderId="0" xfId="3" applyNumberFormat="1" applyFont="1" applyBorder="1"/>
    <xf numFmtId="165" fontId="10" fillId="0" borderId="0" xfId="3" applyNumberFormat="1" applyBorder="1"/>
    <xf numFmtId="10" fontId="10" fillId="0" borderId="0" xfId="3" applyNumberFormat="1" applyBorder="1"/>
    <xf numFmtId="164" fontId="0" fillId="0" borderId="0" xfId="0" applyNumberFormat="1"/>
    <xf numFmtId="0" fontId="17" fillId="0" borderId="0" xfId="3" applyFont="1"/>
    <xf numFmtId="0" fontId="18" fillId="0" borderId="0" xfId="3" applyFont="1"/>
    <xf numFmtId="5" fontId="16" fillId="0" borderId="6" xfId="3" applyNumberFormat="1" applyFont="1" applyBorder="1" applyAlignment="1">
      <alignment horizontal="right"/>
    </xf>
    <xf numFmtId="164" fontId="16" fillId="0" borderId="1" xfId="3" applyNumberFormat="1" applyFont="1" applyBorder="1"/>
    <xf numFmtId="164" fontId="16" fillId="0" borderId="0" xfId="3" applyNumberFormat="1" applyFont="1" applyBorder="1"/>
    <xf numFmtId="164" fontId="16" fillId="0" borderId="3" xfId="0" applyNumberFormat="1" applyFont="1" applyBorder="1" applyAlignment="1">
      <alignment horizontal="right" vertical="center"/>
    </xf>
    <xf numFmtId="0" fontId="16" fillId="0" borderId="1" xfId="0" applyFont="1" applyBorder="1"/>
    <xf numFmtId="164" fontId="16" fillId="0" borderId="9" xfId="0" applyNumberFormat="1" applyFont="1" applyBorder="1" applyAlignment="1">
      <alignment horizontal="right" vertical="center"/>
    </xf>
    <xf numFmtId="165" fontId="16" fillId="0" borderId="6" xfId="3" applyNumberFormat="1" applyFont="1" applyBorder="1" applyAlignment="1">
      <alignment horizontal="right"/>
    </xf>
    <xf numFmtId="9" fontId="10" fillId="0" borderId="0" xfId="3" applyNumberFormat="1"/>
    <xf numFmtId="0" fontId="21" fillId="0" borderId="0" xfId="3" applyFont="1"/>
    <xf numFmtId="0" fontId="16" fillId="0" borderId="3" xfId="3" applyFont="1" applyBorder="1" applyAlignment="1">
      <alignment horizontal="right"/>
    </xf>
    <xf numFmtId="5" fontId="16" fillId="0" borderId="3" xfId="3" applyNumberFormat="1" applyFont="1" applyBorder="1" applyAlignment="1">
      <alignment horizontal="right"/>
    </xf>
    <xf numFmtId="0" fontId="11" fillId="0" borderId="3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right" vertical="top" wrapText="1"/>
    </xf>
    <xf numFmtId="0" fontId="3" fillId="0" borderId="3" xfId="3" applyFont="1" applyBorder="1" applyAlignment="1">
      <alignment horizontal="left" vertical="top" wrapText="1"/>
    </xf>
    <xf numFmtId="5" fontId="16" fillId="0" borderId="4" xfId="3" applyNumberFormat="1" applyFont="1" applyBorder="1" applyAlignment="1">
      <alignment horizontal="right"/>
    </xf>
    <xf numFmtId="5" fontId="16" fillId="0" borderId="7" xfId="3" applyNumberFormat="1" applyFont="1" applyBorder="1" applyAlignment="1">
      <alignment horizontal="right"/>
    </xf>
    <xf numFmtId="0" fontId="16" fillId="0" borderId="3" xfId="3" applyFont="1" applyBorder="1" applyAlignment="1">
      <alignment horizontal="right" vertical="center"/>
    </xf>
    <xf numFmtId="164" fontId="22" fillId="0" borderId="10" xfId="3" applyNumberFormat="1" applyFont="1" applyBorder="1"/>
    <xf numFmtId="0" fontId="20" fillId="0" borderId="2" xfId="0" applyFont="1" applyBorder="1" applyAlignment="1"/>
    <xf numFmtId="5" fontId="16" fillId="0" borderId="2" xfId="3" applyNumberFormat="1" applyFont="1" applyBorder="1" applyAlignment="1">
      <alignment horizontal="right"/>
    </xf>
    <xf numFmtId="5" fontId="16" fillId="0" borderId="11" xfId="3" applyNumberFormat="1" applyFont="1" applyBorder="1" applyAlignment="1">
      <alignment horizontal="right"/>
    </xf>
    <xf numFmtId="167" fontId="16" fillId="0" borderId="8" xfId="3" applyNumberFormat="1" applyFont="1" applyBorder="1" applyAlignment="1">
      <alignment horizontal="centerContinuous" vertical="top"/>
    </xf>
    <xf numFmtId="0" fontId="15" fillId="0" borderId="12" xfId="3" applyFont="1" applyBorder="1" applyAlignment="1">
      <alignment horizontal="center" vertical="top"/>
    </xf>
    <xf numFmtId="7" fontId="10" fillId="0" borderId="0" xfId="3" applyNumberFormat="1"/>
    <xf numFmtId="168" fontId="10" fillId="0" borderId="0" xfId="2" applyNumberFormat="1" applyFont="1"/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9" fontId="3" fillId="2" borderId="15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/>
    </xf>
    <xf numFmtId="164" fontId="23" fillId="2" borderId="16" xfId="0" applyNumberFormat="1" applyFont="1" applyFill="1" applyBorder="1" applyAlignment="1">
      <alignment horizontal="right"/>
    </xf>
    <xf numFmtId="0" fontId="3" fillId="0" borderId="17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/>
    <xf numFmtId="164" fontId="3" fillId="0" borderId="18" xfId="0" applyNumberFormat="1" applyFont="1" applyBorder="1"/>
    <xf numFmtId="0" fontId="3" fillId="0" borderId="0" xfId="0" applyFont="1" applyBorder="1"/>
    <xf numFmtId="0" fontId="3" fillId="0" borderId="19" xfId="0" applyFont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0" fontId="15" fillId="0" borderId="22" xfId="3" applyFont="1" applyBorder="1" applyAlignment="1">
      <alignment horizontal="center" vertical="top"/>
    </xf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0" fontId="16" fillId="0" borderId="3" xfId="3" applyFont="1" applyBorder="1" applyAlignment="1">
      <alignment horizontal="centerContinuous" vertical="center"/>
    </xf>
    <xf numFmtId="164" fontId="6" fillId="0" borderId="0" xfId="3" applyNumberFormat="1" applyFont="1" applyBorder="1"/>
    <xf numFmtId="164" fontId="6" fillId="0" borderId="1" xfId="3" applyNumberFormat="1" applyFont="1" applyBorder="1"/>
    <xf numFmtId="164" fontId="19" fillId="0" borderId="3" xfId="0" applyNumberFormat="1" applyFont="1" applyBorder="1" applyAlignment="1">
      <alignment horizontal="right" vertical="center"/>
    </xf>
    <xf numFmtId="166" fontId="0" fillId="0" borderId="0" xfId="0" applyNumberFormat="1"/>
    <xf numFmtId="0" fontId="0" fillId="0" borderId="4" xfId="0" applyBorder="1"/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23" xfId="3" applyFont="1" applyBorder="1" applyAlignment="1">
      <alignment vertical="top"/>
    </xf>
    <xf numFmtId="164" fontId="16" fillId="0" borderId="24" xfId="3" applyNumberFormat="1" applyFont="1" applyBorder="1" applyAlignment="1">
      <alignment horizontal="center" vertical="top"/>
    </xf>
    <xf numFmtId="167" fontId="16" fillId="0" borderId="25" xfId="3" applyNumberFormat="1" applyFont="1" applyBorder="1" applyAlignment="1">
      <alignment horizontal="center"/>
    </xf>
    <xf numFmtId="0" fontId="12" fillId="0" borderId="26" xfId="3" applyFont="1" applyBorder="1"/>
    <xf numFmtId="164" fontId="11" fillId="0" borderId="27" xfId="3" applyNumberFormat="1" applyFont="1" applyBorder="1" applyAlignment="1">
      <alignment horizontal="centerContinuous"/>
    </xf>
    <xf numFmtId="0" fontId="12" fillId="0" borderId="28" xfId="3" applyFont="1" applyBorder="1" applyAlignment="1">
      <alignment horizontal="center"/>
    </xf>
    <xf numFmtId="164" fontId="3" fillId="0" borderId="27" xfId="3" applyNumberFormat="1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164" fontId="16" fillId="3" borderId="30" xfId="3" applyNumberFormat="1" applyFont="1" applyFill="1" applyBorder="1" applyAlignment="1">
      <alignment horizontal="right"/>
    </xf>
    <xf numFmtId="164" fontId="16" fillId="3" borderId="31" xfId="3" applyNumberFormat="1" applyFont="1" applyFill="1" applyBorder="1" applyAlignment="1">
      <alignment horizontal="right"/>
    </xf>
    <xf numFmtId="0" fontId="6" fillId="0" borderId="32" xfId="3" applyFont="1" applyBorder="1"/>
    <xf numFmtId="164" fontId="16" fillId="3" borderId="33" xfId="3" applyNumberFormat="1" applyFont="1" applyFill="1" applyBorder="1" applyAlignment="1">
      <alignment horizontal="right"/>
    </xf>
    <xf numFmtId="6" fontId="19" fillId="0" borderId="34" xfId="0" applyNumberFormat="1" applyFont="1" applyBorder="1"/>
    <xf numFmtId="0" fontId="7" fillId="0" borderId="35" xfId="3" applyFont="1" applyBorder="1" applyAlignment="1">
      <alignment vertical="top"/>
    </xf>
    <xf numFmtId="0" fontId="6" fillId="0" borderId="28" xfId="3" applyFont="1" applyBorder="1" applyAlignment="1">
      <alignment vertical="top"/>
    </xf>
    <xf numFmtId="6" fontId="16" fillId="3" borderId="30" xfId="0" applyNumberFormat="1" applyFont="1" applyFill="1" applyBorder="1"/>
    <xf numFmtId="6" fontId="16" fillId="3" borderId="36" xfId="0" applyNumberFormat="1" applyFont="1" applyFill="1" applyBorder="1"/>
    <xf numFmtId="6" fontId="16" fillId="3" borderId="31" xfId="0" applyNumberFormat="1" applyFont="1" applyFill="1" applyBorder="1"/>
    <xf numFmtId="0" fontId="9" fillId="0" borderId="28" xfId="3" applyFont="1" applyBorder="1" applyAlignment="1">
      <alignment vertical="top"/>
    </xf>
    <xf numFmtId="0" fontId="9" fillId="0" borderId="32" xfId="3" applyFont="1" applyBorder="1" applyAlignment="1">
      <alignment vertical="top"/>
    </xf>
    <xf numFmtId="6" fontId="16" fillId="0" borderId="37" xfId="0" applyNumberFormat="1" applyFont="1" applyBorder="1"/>
    <xf numFmtId="6" fontId="19" fillId="0" borderId="37" xfId="0" applyNumberFormat="1" applyFont="1" applyBorder="1"/>
    <xf numFmtId="164" fontId="12" fillId="0" borderId="38" xfId="3" applyNumberFormat="1" applyFont="1" applyBorder="1" applyAlignment="1">
      <alignment horizontal="left" vertical="top"/>
    </xf>
    <xf numFmtId="6" fontId="19" fillId="3" borderId="36" xfId="0" applyNumberFormat="1" applyFont="1" applyFill="1" applyBorder="1"/>
    <xf numFmtId="164" fontId="6" fillId="0" borderId="38" xfId="3" applyNumberFormat="1" applyFont="1" applyBorder="1" applyAlignment="1">
      <alignment horizontal="left" vertical="top"/>
    </xf>
    <xf numFmtId="6" fontId="19" fillId="3" borderId="31" xfId="0" applyNumberFormat="1" applyFont="1" applyFill="1" applyBorder="1"/>
    <xf numFmtId="164" fontId="6" fillId="0" borderId="26" xfId="3" applyNumberFormat="1" applyFont="1" applyBorder="1" applyAlignment="1">
      <alignment horizontal="left" vertical="center"/>
    </xf>
    <xf numFmtId="164" fontId="16" fillId="0" borderId="39" xfId="3" applyNumberFormat="1" applyFont="1" applyBorder="1"/>
    <xf numFmtId="164" fontId="7" fillId="0" borderId="38" xfId="3" applyNumberFormat="1" applyFont="1" applyBorder="1"/>
    <xf numFmtId="164" fontId="16" fillId="3" borderId="40" xfId="3" applyNumberFormat="1" applyFont="1" applyFill="1" applyBorder="1"/>
    <xf numFmtId="164" fontId="16" fillId="0" borderId="38" xfId="3" applyNumberFormat="1" applyFont="1" applyBorder="1"/>
    <xf numFmtId="164" fontId="7" fillId="0" borderId="41" xfId="3" applyNumberFormat="1" applyFont="1" applyBorder="1"/>
    <xf numFmtId="164" fontId="16" fillId="3" borderId="31" xfId="3" applyNumberFormat="1" applyFont="1" applyFill="1" applyBorder="1"/>
    <xf numFmtId="164" fontId="6" fillId="0" borderId="38" xfId="3" applyNumberFormat="1" applyFont="1" applyBorder="1"/>
    <xf numFmtId="164" fontId="6" fillId="0" borderId="26" xfId="3" applyNumberFormat="1" applyFont="1" applyBorder="1"/>
    <xf numFmtId="164" fontId="12" fillId="0" borderId="38" xfId="3" applyNumberFormat="1" applyFont="1" applyBorder="1"/>
    <xf numFmtId="0" fontId="6" fillId="0" borderId="38" xfId="3" applyFont="1" applyBorder="1"/>
    <xf numFmtId="0" fontId="6" fillId="0" borderId="26" xfId="3" applyFont="1" applyBorder="1"/>
    <xf numFmtId="164" fontId="16" fillId="0" borderId="42" xfId="3" applyNumberFormat="1" applyFont="1" applyBorder="1"/>
    <xf numFmtId="0" fontId="19" fillId="0" borderId="43" xfId="3" applyFont="1" applyBorder="1" applyAlignment="1">
      <alignment vertical="center"/>
    </xf>
    <xf numFmtId="164" fontId="19" fillId="0" borderId="44" xfId="3" applyNumberFormat="1" applyFont="1" applyBorder="1" applyAlignment="1">
      <alignment horizontal="right" vertical="center"/>
    </xf>
    <xf numFmtId="164" fontId="6" fillId="0" borderId="45" xfId="3" applyNumberFormat="1" applyFont="1" applyBorder="1"/>
    <xf numFmtId="164" fontId="19" fillId="0" borderId="46" xfId="3" applyNumberFormat="1" applyFont="1" applyBorder="1"/>
    <xf numFmtId="0" fontId="15" fillId="0" borderId="40" xfId="3" applyFont="1" applyBorder="1" applyAlignment="1">
      <alignment horizontal="center" vertical="top"/>
    </xf>
    <xf numFmtId="0" fontId="0" fillId="0" borderId="0" xfId="0" applyBorder="1"/>
    <xf numFmtId="0" fontId="12" fillId="0" borderId="0" xfId="0" applyFont="1" applyBorder="1" applyAlignment="1">
      <alignment vertical="top"/>
    </xf>
    <xf numFmtId="0" fontId="12" fillId="0" borderId="0" xfId="0" applyFont="1" applyBorder="1"/>
    <xf numFmtId="0" fontId="2" fillId="0" borderId="47" xfId="0" applyFont="1" applyBorder="1" applyAlignment="1">
      <alignment horizontal="centerContinuous"/>
    </xf>
    <xf numFmtId="0" fontId="2" fillId="0" borderId="48" xfId="0" applyFont="1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2" fillId="0" borderId="26" xfId="0" applyFont="1" applyBorder="1" applyAlignment="1">
      <alignment horizontal="centerContinuous" vertical="top"/>
    </xf>
    <xf numFmtId="0" fontId="0" fillId="0" borderId="27" xfId="0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5" xfId="0" applyFont="1" applyBorder="1" applyAlignment="1">
      <alignment horizontal="center"/>
    </xf>
    <xf numFmtId="164" fontId="16" fillId="0" borderId="51" xfId="0" applyNumberFormat="1" applyFont="1" applyBorder="1" applyAlignment="1">
      <alignment horizontal="right" vertical="center"/>
    </xf>
    <xf numFmtId="164" fontId="19" fillId="0" borderId="5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164" fontId="16" fillId="0" borderId="52" xfId="0" applyNumberFormat="1" applyFont="1" applyBorder="1" applyAlignment="1">
      <alignment horizontal="right" vertical="center"/>
    </xf>
    <xf numFmtId="164" fontId="19" fillId="0" borderId="52" xfId="0" applyNumberFormat="1" applyFont="1" applyBorder="1" applyAlignment="1">
      <alignment horizontal="right" vertical="center"/>
    </xf>
    <xf numFmtId="164" fontId="26" fillId="0" borderId="46" xfId="0" applyNumberFormat="1" applyFont="1" applyBorder="1" applyAlignment="1">
      <alignment horizontal="right" vertical="center"/>
    </xf>
    <xf numFmtId="0" fontId="3" fillId="0" borderId="12" xfId="3" applyFont="1" applyBorder="1" applyAlignment="1">
      <alignment vertical="top"/>
    </xf>
    <xf numFmtId="0" fontId="27" fillId="0" borderId="12" xfId="3" applyFont="1" applyBorder="1" applyAlignment="1">
      <alignment vertical="top"/>
    </xf>
    <xf numFmtId="0" fontId="11" fillId="0" borderId="66" xfId="3" applyFont="1" applyBorder="1" applyAlignment="1"/>
    <xf numFmtId="0" fontId="0" fillId="0" borderId="67" xfId="0" applyBorder="1" applyAlignment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43" xfId="3" applyFont="1" applyBorder="1" applyAlignment="1"/>
    <xf numFmtId="0" fontId="3" fillId="0" borderId="7" xfId="3" applyFont="1" applyBorder="1" applyAlignment="1"/>
    <xf numFmtId="0" fontId="19" fillId="0" borderId="53" xfId="3" applyFont="1" applyBorder="1" applyAlignment="1"/>
    <xf numFmtId="0" fontId="19" fillId="0" borderId="54" xfId="0" applyFont="1" applyBorder="1" applyAlignment="1"/>
    <xf numFmtId="0" fontId="19" fillId="0" borderId="55" xfId="0" applyFont="1" applyBorder="1" applyAlignment="1"/>
    <xf numFmtId="0" fontId="19" fillId="0" borderId="47" xfId="3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2" xfId="0" applyFont="1" applyBorder="1" applyAlignment="1"/>
    <xf numFmtId="0" fontId="19" fillId="0" borderId="57" xfId="0" applyFont="1" applyBorder="1" applyAlignment="1"/>
    <xf numFmtId="0" fontId="7" fillId="0" borderId="43" xfId="3" applyFont="1" applyBorder="1" applyAlignment="1">
      <alignment horizontal="left" vertical="center"/>
    </xf>
    <xf numFmtId="0" fontId="0" fillId="0" borderId="2" xfId="0" applyBorder="1" applyAlignment="1"/>
    <xf numFmtId="0" fontId="12" fillId="0" borderId="43" xfId="3" applyFont="1" applyBorder="1" applyAlignment="1">
      <alignment horizontal="left" vertical="center"/>
    </xf>
    <xf numFmtId="0" fontId="6" fillId="0" borderId="2" xfId="0" applyFont="1" applyBorder="1" applyAlignment="1"/>
    <xf numFmtId="0" fontId="3" fillId="0" borderId="5" xfId="3" applyFont="1" applyBorder="1" applyAlignment="1"/>
    <xf numFmtId="0" fontId="3" fillId="0" borderId="2" xfId="0" applyFont="1" applyBorder="1" applyAlignment="1"/>
    <xf numFmtId="0" fontId="3" fillId="0" borderId="7" xfId="0" applyFont="1" applyBorder="1" applyAlignment="1"/>
    <xf numFmtId="10" fontId="21" fillId="0" borderId="0" xfId="3" applyNumberFormat="1" applyFont="1" applyAlignment="1"/>
    <xf numFmtId="0" fontId="0" fillId="0" borderId="0" xfId="0" applyAlignment="1"/>
    <xf numFmtId="0" fontId="3" fillId="0" borderId="9" xfId="3" applyFont="1" applyBorder="1" applyAlignment="1">
      <alignment horizontal="center" wrapText="1"/>
    </xf>
    <xf numFmtId="0" fontId="11" fillId="0" borderId="8" xfId="3" applyFont="1" applyBorder="1" applyAlignment="1">
      <alignment horizontal="center"/>
    </xf>
    <xf numFmtId="0" fontId="3" fillId="0" borderId="8" xfId="3" applyFont="1" applyBorder="1" applyAlignment="1">
      <alignment horizontal="center" wrapText="1"/>
    </xf>
    <xf numFmtId="0" fontId="3" fillId="0" borderId="9" xfId="3" applyFont="1" applyBorder="1" applyAlignment="1">
      <alignment horizontal="center" vertical="top" wrapText="1"/>
    </xf>
    <xf numFmtId="0" fontId="0" fillId="0" borderId="8" xfId="0" applyBorder="1" applyAlignment="1"/>
    <xf numFmtId="0" fontId="12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1" fillId="0" borderId="4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11" fillId="0" borderId="38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4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38" xfId="0" applyFont="1" applyBorder="1" applyAlignment="1"/>
    <xf numFmtId="0" fontId="7" fillId="0" borderId="4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7" fillId="0" borderId="43" xfId="0" applyFont="1" applyBorder="1" applyAlignment="1">
      <alignment vertical="center"/>
    </xf>
    <xf numFmtId="0" fontId="11" fillId="0" borderId="2" xfId="0" applyFont="1" applyBorder="1" applyAlignment="1"/>
    <xf numFmtId="0" fontId="11" fillId="0" borderId="7" xfId="0" applyFont="1" applyBorder="1" applyAlignment="1"/>
    <xf numFmtId="0" fontId="7" fillId="0" borderId="41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63" xfId="0" applyFont="1" applyBorder="1" applyAlignment="1">
      <alignment horizontal="left" vertical="top"/>
    </xf>
    <xf numFmtId="0" fontId="7" fillId="0" borderId="64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top"/>
    </xf>
    <xf numFmtId="0" fontId="11" fillId="0" borderId="3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" xfId="0" applyFont="1" applyBorder="1" applyAlignment="1"/>
    <xf numFmtId="0" fontId="11" fillId="0" borderId="6" xfId="0" applyFont="1" applyBorder="1" applyAlignment="1"/>
    <xf numFmtId="0" fontId="7" fillId="0" borderId="4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11" fillId="0" borderId="26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3" fillId="0" borderId="43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53" xfId="0" applyFont="1" applyBorder="1" applyAlignment="1">
      <alignment horizontal="left" vertical="center"/>
    </xf>
    <xf numFmtId="0" fontId="11" fillId="0" borderId="54" xfId="0" applyFont="1" applyBorder="1" applyAlignment="1"/>
  </cellXfs>
  <cellStyles count="4">
    <cellStyle name="Comma_DD" xfId="1"/>
    <cellStyle name="Currency" xfId="2" builtinId="4"/>
    <cellStyle name="Normal" xfId="0" builtinId="0"/>
    <cellStyle name="Normal_DD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114300</xdr:rowOff>
    </xdr:from>
    <xdr:to>
      <xdr:col>7</xdr:col>
      <xdr:colOff>9525</xdr:colOff>
      <xdr:row>12</xdr:row>
      <xdr:rowOff>114300</xdr:rowOff>
    </xdr:to>
    <xdr:sp macro="" textlink="">
      <xdr:nvSpPr>
        <xdr:cNvPr id="2062" name="Line 11"/>
        <xdr:cNvSpPr>
          <a:spLocks noChangeShapeType="1"/>
        </xdr:cNvSpPr>
      </xdr:nvSpPr>
      <xdr:spPr bwMode="auto">
        <a:xfrm>
          <a:off x="2590800" y="3048000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3</xdr:col>
      <xdr:colOff>66675</xdr:colOff>
      <xdr:row>21</xdr:row>
      <xdr:rowOff>85725</xdr:rowOff>
    </xdr:from>
    <xdr:to>
      <xdr:col>7</xdr:col>
      <xdr:colOff>19050</xdr:colOff>
      <xdr:row>21</xdr:row>
      <xdr:rowOff>85725</xdr:rowOff>
    </xdr:to>
    <xdr:sp macro="" textlink="">
      <xdr:nvSpPr>
        <xdr:cNvPr id="2063" name="Line 12"/>
        <xdr:cNvSpPr>
          <a:spLocks noChangeShapeType="1"/>
        </xdr:cNvSpPr>
      </xdr:nvSpPr>
      <xdr:spPr bwMode="auto">
        <a:xfrm>
          <a:off x="2600325" y="475297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mc.edu/research/admin/forms/Grant-preparation-submission-and-reporting/Gtants.Gov_Budget(nonmodula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.Gov budget (Y1)"/>
      <sheetName val="Personnel (Y1-Y5)"/>
      <sheetName val="Grants.Gov budget (Y2-Y5)"/>
      <sheetName val="F &amp; A Calculation"/>
    </sheetNames>
    <sheetDataSet>
      <sheetData sheetId="0" refreshError="1">
        <row r="6">
          <cell r="B6" t="str">
            <v>PD/PI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showZeros="0" tabSelected="1" zoomScaleNormal="120" workbookViewId="0">
      <selection activeCell="I15" sqref="I15:I21"/>
    </sheetView>
  </sheetViews>
  <sheetFormatPr defaultColWidth="11.42578125" defaultRowHeight="12"/>
  <cols>
    <col min="1" max="1" width="2.42578125" style="66" customWidth="1"/>
    <col min="2" max="2" width="21.85546875" style="22" customWidth="1"/>
    <col min="3" max="3" width="13.7109375" style="22" customWidth="1"/>
    <col min="4" max="5" width="6.140625" style="22" customWidth="1"/>
    <col min="6" max="6" width="6.28515625" style="22" customWidth="1"/>
    <col min="7" max="7" width="10.28515625" style="22" customWidth="1"/>
    <col min="8" max="8" width="12.140625" style="22" customWidth="1"/>
    <col min="9" max="9" width="11" style="22" customWidth="1"/>
    <col min="10" max="10" width="14.5703125" style="37" customWidth="1"/>
    <col min="11" max="11" width="13.140625" style="22" customWidth="1"/>
    <col min="12" max="16384" width="11.42578125" style="22"/>
  </cols>
  <sheetData>
    <row r="1" spans="1:15" customFormat="1" ht="13.5" thickBot="1">
      <c r="A1" s="165" t="s">
        <v>0</v>
      </c>
      <c r="B1" s="166"/>
      <c r="C1" s="166"/>
      <c r="D1" s="166"/>
      <c r="E1" s="166"/>
      <c r="F1" s="166"/>
      <c r="G1" s="166"/>
      <c r="H1" s="166"/>
      <c r="I1" s="97"/>
      <c r="J1" s="97"/>
    </row>
    <row r="2" spans="1:15" ht="13.5" customHeight="1">
      <c r="A2" s="141"/>
      <c r="B2" s="172" t="s">
        <v>99</v>
      </c>
      <c r="C2" s="173"/>
      <c r="D2" s="173"/>
      <c r="E2" s="173"/>
      <c r="F2" s="173"/>
      <c r="G2" s="173"/>
      <c r="H2" s="174"/>
      <c r="I2" s="98" t="s">
        <v>36</v>
      </c>
      <c r="J2" s="99" t="s">
        <v>35</v>
      </c>
      <c r="K2" s="42"/>
    </row>
    <row r="3" spans="1:15" ht="12" customHeight="1">
      <c r="A3" s="86"/>
      <c r="B3" s="175"/>
      <c r="C3" s="176"/>
      <c r="D3" s="176"/>
      <c r="E3" s="176"/>
      <c r="F3" s="176"/>
      <c r="G3" s="176"/>
      <c r="H3" s="177"/>
      <c r="I3" s="65"/>
      <c r="J3" s="100"/>
      <c r="K3" s="43"/>
    </row>
    <row r="4" spans="1:15" ht="12.4" customHeight="1">
      <c r="A4" s="86" t="s">
        <v>66</v>
      </c>
      <c r="B4" s="101" t="s">
        <v>92</v>
      </c>
      <c r="C4" s="23"/>
      <c r="D4" s="189" t="s">
        <v>39</v>
      </c>
      <c r="E4" s="189" t="s">
        <v>37</v>
      </c>
      <c r="F4" s="189" t="s">
        <v>38</v>
      </c>
      <c r="G4" s="192" t="s">
        <v>15</v>
      </c>
      <c r="H4" s="24" t="s">
        <v>19</v>
      </c>
      <c r="I4" s="25"/>
      <c r="J4" s="102"/>
    </row>
    <row r="5" spans="1:15" ht="21.75" customHeight="1">
      <c r="A5" s="86"/>
      <c r="B5" s="103" t="s">
        <v>14</v>
      </c>
      <c r="C5" s="35" t="s">
        <v>32</v>
      </c>
      <c r="D5" s="190"/>
      <c r="E5" s="190"/>
      <c r="F5" s="191"/>
      <c r="G5" s="193"/>
      <c r="H5" s="26" t="s">
        <v>16</v>
      </c>
      <c r="I5" s="26" t="s">
        <v>17</v>
      </c>
      <c r="J5" s="104" t="s">
        <v>95</v>
      </c>
      <c r="K5" s="27"/>
      <c r="L5" s="28"/>
    </row>
    <row r="6" spans="1:15" ht="22.5" customHeight="1">
      <c r="A6" s="86"/>
      <c r="B6" s="105"/>
      <c r="C6" s="29" t="s">
        <v>18</v>
      </c>
      <c r="D6" s="50"/>
      <c r="E6" s="50"/>
      <c r="F6" s="50"/>
      <c r="G6" s="44"/>
      <c r="H6" s="44">
        <f>G6/12*D6</f>
        <v>0</v>
      </c>
      <c r="I6" s="44">
        <f>+H6*25.5%</f>
        <v>0</v>
      </c>
      <c r="J6" s="106">
        <f>SUM(H6:I6)</f>
        <v>0</v>
      </c>
      <c r="K6" s="187"/>
      <c r="L6" s="188"/>
      <c r="M6" s="188"/>
      <c r="N6" s="188"/>
      <c r="O6" s="188"/>
    </row>
    <row r="7" spans="1:15" ht="22.5" customHeight="1">
      <c r="A7" s="86"/>
      <c r="B7" s="105"/>
      <c r="C7" s="29"/>
      <c r="D7" s="50"/>
      <c r="E7" s="50"/>
      <c r="F7" s="50"/>
      <c r="G7" s="44"/>
      <c r="H7" s="44">
        <f t="shared" ref="H7:H12" si="0">G7/12*D7</f>
        <v>0</v>
      </c>
      <c r="I7" s="44">
        <f t="shared" ref="I7:I12" si="1">+H7*25.5%</f>
        <v>0</v>
      </c>
      <c r="J7" s="107">
        <f t="shared" ref="J7:J12" si="2">SUM(H7:I7)</f>
        <v>0</v>
      </c>
      <c r="K7" s="30"/>
      <c r="L7" s="31"/>
      <c r="M7" s="52"/>
    </row>
    <row r="8" spans="1:15" ht="22.5" customHeight="1">
      <c r="A8" s="86"/>
      <c r="B8" s="105"/>
      <c r="C8" s="29"/>
      <c r="D8" s="50"/>
      <c r="E8" s="50"/>
      <c r="F8" s="50"/>
      <c r="G8" s="44"/>
      <c r="H8" s="44">
        <f t="shared" si="0"/>
        <v>0</v>
      </c>
      <c r="I8" s="44">
        <f t="shared" si="1"/>
        <v>0</v>
      </c>
      <c r="J8" s="107">
        <f t="shared" si="2"/>
        <v>0</v>
      </c>
      <c r="K8" s="30"/>
      <c r="L8" s="31"/>
      <c r="M8" s="52"/>
      <c r="N8" s="52"/>
    </row>
    <row r="9" spans="1:15" ht="23.25" customHeight="1">
      <c r="A9" s="86"/>
      <c r="B9" s="105"/>
      <c r="C9" s="29"/>
      <c r="D9" s="50"/>
      <c r="E9" s="50"/>
      <c r="F9" s="50"/>
      <c r="G9" s="44"/>
      <c r="H9" s="44">
        <f t="shared" si="0"/>
        <v>0</v>
      </c>
      <c r="I9" s="44">
        <f t="shared" si="1"/>
        <v>0</v>
      </c>
      <c r="J9" s="107">
        <f t="shared" si="2"/>
        <v>0</v>
      </c>
      <c r="K9" s="30"/>
      <c r="L9" s="31"/>
      <c r="M9" s="52"/>
    </row>
    <row r="10" spans="1:15" ht="21.75" customHeight="1">
      <c r="A10" s="86"/>
      <c r="B10" s="105"/>
      <c r="C10" s="29"/>
      <c r="D10" s="50"/>
      <c r="E10" s="50"/>
      <c r="F10" s="50"/>
      <c r="G10" s="44"/>
      <c r="H10" s="44">
        <f t="shared" si="0"/>
        <v>0</v>
      </c>
      <c r="I10" s="44">
        <f t="shared" si="1"/>
        <v>0</v>
      </c>
      <c r="J10" s="107">
        <f t="shared" si="2"/>
        <v>0</v>
      </c>
      <c r="K10" s="30"/>
      <c r="L10" s="51"/>
      <c r="M10" s="52"/>
    </row>
    <row r="11" spans="1:15" ht="23.25" customHeight="1">
      <c r="A11" s="86"/>
      <c r="B11" s="108"/>
      <c r="C11" s="29"/>
      <c r="D11" s="50"/>
      <c r="E11" s="50"/>
      <c r="F11" s="50"/>
      <c r="G11" s="44"/>
      <c r="H11" s="44">
        <f t="shared" si="0"/>
        <v>0</v>
      </c>
      <c r="I11" s="44">
        <f t="shared" si="1"/>
        <v>0</v>
      </c>
      <c r="J11" s="107">
        <f t="shared" si="2"/>
        <v>0</v>
      </c>
      <c r="K11" s="30"/>
      <c r="L11" s="31">
        <f>L10/12</f>
        <v>0</v>
      </c>
    </row>
    <row r="12" spans="1:15" ht="22.5" customHeight="1" thickBot="1">
      <c r="A12" s="86"/>
      <c r="B12" s="108"/>
      <c r="C12" s="29"/>
      <c r="D12" s="50"/>
      <c r="E12" s="50"/>
      <c r="F12" s="50"/>
      <c r="G12" s="44"/>
      <c r="H12" s="58">
        <f t="shared" si="0"/>
        <v>0</v>
      </c>
      <c r="I12" s="44">
        <f t="shared" si="1"/>
        <v>0</v>
      </c>
      <c r="J12" s="109">
        <f t="shared" si="2"/>
        <v>0</v>
      </c>
      <c r="K12" s="40"/>
      <c r="L12" s="32"/>
    </row>
    <row r="13" spans="1:15" ht="17.25" customHeight="1" thickTop="1" thickBot="1">
      <c r="A13" s="86"/>
      <c r="B13" s="180" t="s">
        <v>47</v>
      </c>
      <c r="C13" s="181"/>
      <c r="D13" s="181"/>
      <c r="E13" s="181"/>
      <c r="F13" s="181"/>
      <c r="G13" s="181"/>
      <c r="H13" s="63"/>
      <c r="I13" s="64"/>
      <c r="J13" s="110">
        <f>SUM(J6:J12)</f>
        <v>0</v>
      </c>
      <c r="K13" s="39"/>
      <c r="L13" s="28"/>
      <c r="M13" s="67"/>
    </row>
    <row r="14" spans="1:15" ht="23.25" customHeight="1" thickTop="1">
      <c r="A14" s="86" t="s">
        <v>67</v>
      </c>
      <c r="B14" s="111" t="s">
        <v>40</v>
      </c>
      <c r="C14" s="55" t="s">
        <v>50</v>
      </c>
      <c r="D14" s="56" t="s">
        <v>39</v>
      </c>
      <c r="E14" s="56" t="s">
        <v>45</v>
      </c>
      <c r="F14" s="56" t="s">
        <v>38</v>
      </c>
      <c r="G14" s="57" t="s">
        <v>46</v>
      </c>
      <c r="H14" s="26" t="s">
        <v>16</v>
      </c>
      <c r="I14" s="26" t="s">
        <v>17</v>
      </c>
      <c r="J14" s="104" t="s">
        <v>95</v>
      </c>
      <c r="K14" s="39"/>
      <c r="L14" s="28"/>
    </row>
    <row r="15" spans="1:15" ht="13.5" customHeight="1">
      <c r="A15" s="86"/>
      <c r="B15" s="112" t="s">
        <v>41</v>
      </c>
      <c r="C15" s="89"/>
      <c r="D15" s="60"/>
      <c r="E15" s="53"/>
      <c r="F15" s="53"/>
      <c r="G15" s="53"/>
      <c r="H15" s="54">
        <f t="shared" ref="H15:H21" si="3">G15/12*D15</f>
        <v>0</v>
      </c>
      <c r="I15" s="54">
        <f>H15*25.5%</f>
        <v>0</v>
      </c>
      <c r="J15" s="113">
        <f>SUM(H15:I15)</f>
        <v>0</v>
      </c>
      <c r="K15" s="39"/>
      <c r="L15" s="28"/>
    </row>
    <row r="16" spans="1:15" ht="14.25" customHeight="1">
      <c r="A16" s="86"/>
      <c r="B16" s="112" t="s">
        <v>42</v>
      </c>
      <c r="C16" s="89"/>
      <c r="D16" s="60"/>
      <c r="E16" s="53"/>
      <c r="F16" s="53"/>
      <c r="G16" s="53"/>
      <c r="H16" s="54">
        <f t="shared" si="3"/>
        <v>0</v>
      </c>
      <c r="I16" s="54">
        <f t="shared" ref="I16:I21" si="4">H16*25.5%</f>
        <v>0</v>
      </c>
      <c r="J16" s="114">
        <f t="shared" ref="J16:J21" si="5">SUM(H16:I16)</f>
        <v>0</v>
      </c>
      <c r="K16" s="39"/>
      <c r="L16" s="28"/>
    </row>
    <row r="17" spans="1:12" ht="14.25" customHeight="1">
      <c r="A17" s="86"/>
      <c r="B17" s="112" t="s">
        <v>43</v>
      </c>
      <c r="C17" s="89"/>
      <c r="D17" s="60"/>
      <c r="E17" s="53"/>
      <c r="F17" s="53"/>
      <c r="G17" s="53"/>
      <c r="H17" s="54">
        <f t="shared" si="3"/>
        <v>0</v>
      </c>
      <c r="I17" s="54">
        <f t="shared" si="4"/>
        <v>0</v>
      </c>
      <c r="J17" s="115">
        <f t="shared" si="5"/>
        <v>0</v>
      </c>
      <c r="K17" s="39"/>
      <c r="L17" s="28"/>
    </row>
    <row r="18" spans="1:12" ht="13.5" customHeight="1">
      <c r="A18" s="86"/>
      <c r="B18" s="116" t="s">
        <v>44</v>
      </c>
      <c r="C18" s="89"/>
      <c r="D18" s="60"/>
      <c r="E18" s="53"/>
      <c r="F18" s="53"/>
      <c r="G18" s="53"/>
      <c r="H18" s="54">
        <f t="shared" si="3"/>
        <v>0</v>
      </c>
      <c r="I18" s="54">
        <f t="shared" si="4"/>
        <v>0</v>
      </c>
      <c r="J18" s="115">
        <f t="shared" si="5"/>
        <v>0</v>
      </c>
      <c r="K18" s="39"/>
      <c r="L18" s="28"/>
    </row>
    <row r="19" spans="1:12" ht="13.5" customHeight="1">
      <c r="A19" s="86"/>
      <c r="B19" s="116"/>
      <c r="C19" s="89"/>
      <c r="D19" s="60"/>
      <c r="E19" s="53"/>
      <c r="F19" s="53"/>
      <c r="G19" s="53"/>
      <c r="H19" s="54">
        <f t="shared" si="3"/>
        <v>0</v>
      </c>
      <c r="I19" s="54">
        <f t="shared" si="4"/>
        <v>0</v>
      </c>
      <c r="J19" s="115">
        <f t="shared" si="5"/>
        <v>0</v>
      </c>
      <c r="K19" s="39"/>
      <c r="L19" s="28"/>
    </row>
    <row r="20" spans="1:12" ht="13.5" customHeight="1">
      <c r="A20" s="86"/>
      <c r="B20" s="116"/>
      <c r="C20" s="89"/>
      <c r="D20" s="60"/>
      <c r="E20" s="53"/>
      <c r="F20" s="53"/>
      <c r="G20" s="53"/>
      <c r="H20" s="54">
        <f t="shared" si="3"/>
        <v>0</v>
      </c>
      <c r="I20" s="54">
        <f t="shared" si="4"/>
        <v>0</v>
      </c>
      <c r="J20" s="115">
        <f t="shared" si="5"/>
        <v>0</v>
      </c>
      <c r="K20" s="39"/>
      <c r="L20" s="28"/>
    </row>
    <row r="21" spans="1:12" ht="13.5" customHeight="1" thickBot="1">
      <c r="A21" s="86"/>
      <c r="B21" s="117"/>
      <c r="C21" s="89"/>
      <c r="D21" s="60"/>
      <c r="E21" s="53"/>
      <c r="F21" s="53"/>
      <c r="G21" s="53"/>
      <c r="H21" s="54">
        <f t="shared" si="3"/>
        <v>0</v>
      </c>
      <c r="I21" s="54">
        <f t="shared" si="4"/>
        <v>0</v>
      </c>
      <c r="J21" s="114">
        <f t="shared" si="5"/>
        <v>0</v>
      </c>
      <c r="K21" s="39"/>
      <c r="L21" s="28"/>
    </row>
    <row r="22" spans="1:12" ht="14.25" customHeight="1" thickTop="1" thickBot="1">
      <c r="A22" s="86"/>
      <c r="B22" s="182" t="s">
        <v>48</v>
      </c>
      <c r="C22" s="183"/>
      <c r="D22" s="183"/>
      <c r="E22" s="183"/>
      <c r="F22" s="183"/>
      <c r="G22" s="183"/>
      <c r="H22" s="63"/>
      <c r="I22" s="59"/>
      <c r="J22" s="118">
        <f>SUM(J15:J21)</f>
        <v>0</v>
      </c>
      <c r="K22" s="39"/>
      <c r="L22" s="28"/>
    </row>
    <row r="23" spans="1:12" ht="15" customHeight="1" thickTop="1" thickBot="1">
      <c r="A23" s="86"/>
      <c r="B23" s="180" t="s">
        <v>49</v>
      </c>
      <c r="C23" s="181"/>
      <c r="D23" s="181"/>
      <c r="E23" s="181"/>
      <c r="F23" s="181"/>
      <c r="G23" s="181"/>
      <c r="H23" s="181"/>
      <c r="I23" s="181"/>
      <c r="J23" s="119">
        <f>SUM(J13,J22)</f>
        <v>0</v>
      </c>
      <c r="K23" s="39"/>
      <c r="L23" s="28"/>
    </row>
    <row r="24" spans="1:12" ht="14.25" customHeight="1" thickTop="1">
      <c r="A24" s="86" t="s">
        <v>68</v>
      </c>
      <c r="B24" s="120" t="s">
        <v>65</v>
      </c>
      <c r="C24" s="87"/>
      <c r="D24" s="87"/>
      <c r="E24" s="87"/>
      <c r="F24" s="87"/>
      <c r="G24" s="87"/>
      <c r="H24" s="87"/>
      <c r="I24" s="87"/>
      <c r="J24" s="121"/>
      <c r="K24" s="39"/>
      <c r="L24" s="28"/>
    </row>
    <row r="25" spans="1:12" ht="14.25" customHeight="1">
      <c r="A25" s="86"/>
      <c r="B25" s="122"/>
      <c r="C25" s="87"/>
      <c r="D25" s="87"/>
      <c r="E25" s="87"/>
      <c r="F25" s="87"/>
      <c r="G25" s="87"/>
      <c r="H25" s="87"/>
      <c r="I25" s="87"/>
      <c r="J25" s="123">
        <f>SUM(B25:I25)</f>
        <v>0</v>
      </c>
      <c r="K25" s="39"/>
      <c r="L25" s="28"/>
    </row>
    <row r="26" spans="1:12" ht="14.25" customHeight="1">
      <c r="A26" s="86"/>
      <c r="B26" s="122"/>
      <c r="C26" s="87"/>
      <c r="D26" s="87"/>
      <c r="E26" s="87"/>
      <c r="F26" s="87"/>
      <c r="G26" s="87"/>
      <c r="H26" s="87"/>
      <c r="I26" s="87"/>
      <c r="J26" s="123">
        <f>SUM(B26:I26)</f>
        <v>0</v>
      </c>
      <c r="K26" s="39"/>
      <c r="L26" s="28"/>
    </row>
    <row r="27" spans="1:12" ht="13.5" customHeight="1" thickBot="1">
      <c r="A27" s="86"/>
      <c r="B27" s="122"/>
      <c r="C27" s="87"/>
      <c r="D27" s="87"/>
      <c r="E27" s="87"/>
      <c r="F27" s="87"/>
      <c r="G27" s="87"/>
      <c r="H27" s="87"/>
      <c r="I27" s="87"/>
      <c r="J27" s="123">
        <f>SUM(B27:I27)</f>
        <v>0</v>
      </c>
      <c r="K27" s="39"/>
      <c r="L27" s="28"/>
    </row>
    <row r="28" spans="1:12" ht="13.5" customHeight="1" thickBot="1">
      <c r="A28" s="86"/>
      <c r="B28" s="124"/>
      <c r="C28" s="88"/>
      <c r="D28" s="88"/>
      <c r="E28" s="88"/>
      <c r="F28" s="88"/>
      <c r="G28" s="88"/>
      <c r="H28" s="88"/>
      <c r="I28" s="88"/>
      <c r="J28" s="125">
        <f>SUM(B24:I28)</f>
        <v>0</v>
      </c>
      <c r="K28" s="39"/>
      <c r="L28" s="28"/>
    </row>
    <row r="29" spans="1:12" ht="12.4" customHeight="1" thickBot="1">
      <c r="A29" s="86" t="s">
        <v>69</v>
      </c>
      <c r="B29" s="126" t="s">
        <v>12</v>
      </c>
      <c r="C29" s="46"/>
      <c r="D29" s="46"/>
      <c r="E29" s="46"/>
      <c r="F29" s="46"/>
      <c r="G29" s="46"/>
      <c r="H29" s="46"/>
      <c r="I29" s="46"/>
      <c r="J29" s="127"/>
      <c r="K29" s="33"/>
    </row>
    <row r="30" spans="1:12" ht="12.95" customHeight="1" thickBot="1">
      <c r="A30" s="86"/>
      <c r="B30" s="128"/>
      <c r="C30" s="46"/>
      <c r="D30" s="45"/>
      <c r="E30" s="45"/>
      <c r="F30" s="45"/>
      <c r="G30" s="45"/>
      <c r="H30" s="45"/>
      <c r="I30" s="45"/>
      <c r="J30" s="125">
        <f>SUM(B29:I30)</f>
        <v>0</v>
      </c>
      <c r="K30" s="33"/>
    </row>
    <row r="31" spans="1:12" ht="12.95" customHeight="1">
      <c r="A31" s="86" t="s">
        <v>70</v>
      </c>
      <c r="B31" s="129" t="s">
        <v>51</v>
      </c>
      <c r="C31" s="61"/>
      <c r="D31" s="90"/>
      <c r="E31" s="90"/>
      <c r="F31" s="90"/>
      <c r="G31" s="90"/>
      <c r="H31" s="90"/>
      <c r="I31" s="90"/>
      <c r="J31" s="130"/>
      <c r="K31" s="33"/>
    </row>
    <row r="32" spans="1:12" ht="12.95" customHeight="1">
      <c r="A32" s="86"/>
      <c r="B32" s="131" t="s">
        <v>52</v>
      </c>
      <c r="C32" s="90"/>
      <c r="D32" s="90"/>
      <c r="E32" s="90"/>
      <c r="F32" s="90"/>
      <c r="G32" s="90"/>
      <c r="H32" s="90"/>
      <c r="I32" s="90"/>
      <c r="J32" s="130">
        <f>SUM(B32:I32)</f>
        <v>0</v>
      </c>
      <c r="K32" s="33"/>
    </row>
    <row r="33" spans="1:14" ht="12.95" customHeight="1">
      <c r="A33" s="86"/>
      <c r="B33" s="131" t="s">
        <v>53</v>
      </c>
      <c r="C33" s="90"/>
      <c r="D33" s="90"/>
      <c r="E33" s="90"/>
      <c r="F33" s="90"/>
      <c r="G33" s="90"/>
      <c r="H33" s="90"/>
      <c r="I33" s="90"/>
      <c r="J33" s="130">
        <f>SUM(B33:I33)</f>
        <v>0</v>
      </c>
      <c r="K33" s="33"/>
    </row>
    <row r="34" spans="1:14" ht="12.95" customHeight="1">
      <c r="A34" s="86"/>
      <c r="B34" s="131" t="s">
        <v>54</v>
      </c>
      <c r="C34" s="90"/>
      <c r="D34" s="90"/>
      <c r="E34" s="90"/>
      <c r="F34" s="90"/>
      <c r="G34" s="90"/>
      <c r="H34" s="90"/>
      <c r="I34" s="90"/>
      <c r="J34" s="130">
        <f>SUM(B34:I34)</f>
        <v>0</v>
      </c>
      <c r="K34" s="33"/>
    </row>
    <row r="35" spans="1:14" ht="12.95" customHeight="1">
      <c r="A35" s="86"/>
      <c r="B35" s="131" t="s">
        <v>55</v>
      </c>
      <c r="C35" s="90"/>
      <c r="D35" s="90"/>
      <c r="E35" s="90"/>
      <c r="F35" s="90"/>
      <c r="G35" s="90"/>
      <c r="H35" s="90"/>
      <c r="I35" s="90"/>
      <c r="J35" s="130">
        <f>SUM(B35:I35)</f>
        <v>0</v>
      </c>
      <c r="K35" s="33"/>
    </row>
    <row r="36" spans="1:14" ht="12.95" customHeight="1" thickBot="1">
      <c r="A36" s="86"/>
      <c r="B36" s="131" t="s">
        <v>56</v>
      </c>
      <c r="C36" s="90"/>
      <c r="D36" s="90"/>
      <c r="E36" s="90"/>
      <c r="F36" s="90"/>
      <c r="G36" s="90"/>
      <c r="H36" s="90"/>
      <c r="I36" s="90"/>
      <c r="J36" s="130">
        <f>SUM(B36:I36)</f>
        <v>0</v>
      </c>
      <c r="K36" s="33"/>
    </row>
    <row r="37" spans="1:14" ht="12.95" customHeight="1" thickBot="1">
      <c r="A37" s="86"/>
      <c r="B37" s="132"/>
      <c r="C37" s="91"/>
      <c r="D37" s="91"/>
      <c r="E37" s="91"/>
      <c r="F37" s="91"/>
      <c r="G37" s="91"/>
      <c r="H37" s="91"/>
      <c r="I37" s="91"/>
      <c r="J37" s="125">
        <f>SUM(H31:I36)</f>
        <v>0</v>
      </c>
      <c r="K37" s="33"/>
    </row>
    <row r="38" spans="1:14" ht="12.4" customHeight="1">
      <c r="A38" s="86" t="s">
        <v>71</v>
      </c>
      <c r="B38" s="133" t="s">
        <v>57</v>
      </c>
      <c r="C38" s="90"/>
      <c r="D38" s="90"/>
      <c r="E38" s="90"/>
      <c r="F38" s="90"/>
      <c r="G38" s="90"/>
      <c r="H38" s="90"/>
      <c r="I38" s="90"/>
      <c r="J38" s="130"/>
      <c r="K38" s="33"/>
    </row>
    <row r="39" spans="1:14" ht="12.4" customHeight="1">
      <c r="A39" s="86"/>
      <c r="B39" s="131" t="s">
        <v>58</v>
      </c>
      <c r="C39" s="90"/>
      <c r="D39" s="90"/>
      <c r="E39" s="90"/>
      <c r="F39" s="90"/>
      <c r="G39" s="90"/>
      <c r="H39" s="90"/>
      <c r="I39" s="90"/>
      <c r="J39" s="130"/>
      <c r="K39" s="68"/>
    </row>
    <row r="40" spans="1:14" ht="12.4" customHeight="1">
      <c r="A40" s="86"/>
      <c r="B40" s="131" t="s">
        <v>59</v>
      </c>
      <c r="C40" s="90"/>
      <c r="D40" s="90"/>
      <c r="E40" s="90"/>
      <c r="F40" s="90"/>
      <c r="G40" s="90"/>
      <c r="H40" s="90"/>
      <c r="I40" s="90"/>
      <c r="J40" s="130"/>
      <c r="K40" s="68"/>
    </row>
    <row r="41" spans="1:14" ht="12.4" customHeight="1">
      <c r="A41" s="86"/>
      <c r="B41" s="131" t="s">
        <v>60</v>
      </c>
      <c r="C41" s="90"/>
      <c r="D41" s="90"/>
      <c r="E41" s="90"/>
      <c r="F41" s="90"/>
      <c r="G41" s="90"/>
      <c r="H41" s="90"/>
      <c r="I41" s="90"/>
      <c r="J41" s="130"/>
      <c r="K41" s="33"/>
    </row>
    <row r="42" spans="1:14" ht="12.4" customHeight="1">
      <c r="A42" s="86"/>
      <c r="B42" s="131" t="s">
        <v>61</v>
      </c>
      <c r="C42" s="90"/>
      <c r="D42" s="90"/>
      <c r="E42" s="90"/>
      <c r="F42" s="90"/>
      <c r="G42" s="90"/>
      <c r="H42" s="90"/>
      <c r="I42" s="90"/>
      <c r="J42" s="130"/>
      <c r="K42" s="33"/>
    </row>
    <row r="43" spans="1:14" ht="12.4" customHeight="1">
      <c r="A43" s="86"/>
      <c r="B43" s="131" t="s">
        <v>62</v>
      </c>
      <c r="C43" s="90"/>
      <c r="D43" s="90"/>
      <c r="E43" s="90"/>
      <c r="F43" s="90"/>
      <c r="G43" s="90"/>
      <c r="H43" s="90"/>
      <c r="I43" s="90"/>
      <c r="J43" s="130"/>
      <c r="K43" s="33"/>
    </row>
    <row r="44" spans="1:14" ht="12.4" customHeight="1">
      <c r="A44" s="86"/>
      <c r="B44" s="131" t="s">
        <v>63</v>
      </c>
      <c r="C44" s="90"/>
      <c r="D44" s="90"/>
      <c r="E44" s="90"/>
      <c r="F44" s="90"/>
      <c r="G44" s="90"/>
      <c r="H44" s="90"/>
      <c r="I44" s="90"/>
      <c r="J44" s="130"/>
      <c r="K44" s="33"/>
    </row>
    <row r="45" spans="1:14" ht="12.4" customHeight="1">
      <c r="A45" s="86"/>
      <c r="B45" s="131" t="s">
        <v>64</v>
      </c>
      <c r="C45" s="90"/>
      <c r="D45" s="90"/>
      <c r="E45" s="90"/>
      <c r="F45" s="90"/>
      <c r="G45" s="90"/>
      <c r="H45" s="90"/>
      <c r="I45" s="90"/>
      <c r="J45" s="130"/>
      <c r="K45" s="33"/>
    </row>
    <row r="46" spans="1:14" ht="12.4" customHeight="1" thickBot="1">
      <c r="A46" s="86"/>
      <c r="B46" s="134" t="s">
        <v>56</v>
      </c>
      <c r="C46" s="90"/>
      <c r="D46" s="90"/>
      <c r="E46" s="90"/>
      <c r="F46" s="90"/>
      <c r="G46" s="90"/>
      <c r="H46" s="90"/>
      <c r="I46" s="90"/>
      <c r="J46" s="130"/>
      <c r="K46" s="33"/>
    </row>
    <row r="47" spans="1:14" ht="13.5" customHeight="1" thickBot="1">
      <c r="A47" s="86"/>
      <c r="B47" s="135"/>
      <c r="C47" s="91"/>
      <c r="D47" s="91"/>
      <c r="E47" s="91"/>
      <c r="F47" s="91"/>
      <c r="G47" s="91"/>
      <c r="H47" s="91"/>
      <c r="I47" s="90"/>
      <c r="J47" s="136">
        <f>SUM(B38:I47)</f>
        <v>0</v>
      </c>
      <c r="K47" s="33"/>
    </row>
    <row r="48" spans="1:14" ht="13.5" customHeight="1" thickTop="1" thickBot="1">
      <c r="A48" s="86" t="s">
        <v>72</v>
      </c>
      <c r="B48" s="137"/>
      <c r="C48" s="62"/>
      <c r="D48" s="62"/>
      <c r="E48" s="62"/>
      <c r="F48" s="62"/>
      <c r="G48" s="178" t="s">
        <v>80</v>
      </c>
      <c r="H48" s="178"/>
      <c r="I48" s="179"/>
      <c r="J48" s="138">
        <f>SUM(J23,J28,J30,J37,J47)</f>
        <v>0</v>
      </c>
      <c r="K48" s="38"/>
      <c r="L48" s="38"/>
      <c r="N48" s="33"/>
    </row>
    <row r="49" spans="1:10" ht="12" customHeight="1" thickTop="1" thickBot="1">
      <c r="A49" s="86"/>
      <c r="B49" s="167" t="s">
        <v>33</v>
      </c>
      <c r="C49" s="168"/>
      <c r="D49" s="184" t="s">
        <v>98</v>
      </c>
      <c r="E49" s="185"/>
      <c r="F49" s="185"/>
      <c r="G49" s="185"/>
      <c r="H49" s="185"/>
      <c r="I49" s="186"/>
      <c r="J49" s="139">
        <f>J43*0%</f>
        <v>0</v>
      </c>
    </row>
    <row r="50" spans="1:10" ht="14.25" customHeight="1" thickTop="1" thickBot="1">
      <c r="A50" s="86"/>
      <c r="B50" s="169" t="s">
        <v>81</v>
      </c>
      <c r="C50" s="170"/>
      <c r="D50" s="170"/>
      <c r="E50" s="170"/>
      <c r="F50" s="170"/>
      <c r="G50" s="170"/>
      <c r="H50" s="170"/>
      <c r="I50" s="171"/>
      <c r="J50" s="140">
        <f>SUM(J48,J49)</f>
        <v>0</v>
      </c>
    </row>
    <row r="51" spans="1:10" ht="13.5" thickTop="1">
      <c r="B51" s="163" t="s">
        <v>104</v>
      </c>
      <c r="C51" s="164"/>
      <c r="D51" s="164"/>
      <c r="E51" s="164"/>
      <c r="F51" s="164"/>
      <c r="G51" s="164"/>
    </row>
  </sheetData>
  <mergeCells count="15">
    <mergeCell ref="K6:O6"/>
    <mergeCell ref="D4:D5"/>
    <mergeCell ref="E4:E5"/>
    <mergeCell ref="F4:F5"/>
    <mergeCell ref="G4:G5"/>
    <mergeCell ref="B51:G51"/>
    <mergeCell ref="A1:H1"/>
    <mergeCell ref="B49:C49"/>
    <mergeCell ref="B50:I50"/>
    <mergeCell ref="B2:H3"/>
    <mergeCell ref="G48:I48"/>
    <mergeCell ref="B13:G13"/>
    <mergeCell ref="B22:G22"/>
    <mergeCell ref="B23:I23"/>
    <mergeCell ref="D49:I49"/>
  </mergeCells>
  <phoneticPr fontId="0" type="noConversion"/>
  <printOptions gridLinesSet="0"/>
  <pageMargins left="0.25" right="0.17" top="0.27" bottom="0.25" header="0.27" footer="0.25"/>
  <pageSetup orientation="portrait" horizontalDpi="4294967294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5" workbookViewId="0">
      <selection activeCell="F44" sqref="F44:F50"/>
    </sheetView>
  </sheetViews>
  <sheetFormatPr defaultRowHeight="12.75"/>
  <cols>
    <col min="1" max="1" width="18.140625" customWidth="1"/>
    <col min="2" max="2" width="15" customWidth="1"/>
    <col min="3" max="3" width="13.5703125" customWidth="1"/>
    <col min="4" max="4" width="13" customWidth="1"/>
    <col min="5" max="5" width="13.42578125" customWidth="1"/>
    <col min="6" max="6" width="10.28515625" customWidth="1"/>
    <col min="10" max="10" width="10.140625" bestFit="1" customWidth="1"/>
  </cols>
  <sheetData>
    <row r="1" spans="1:7" ht="13.5" thickBot="1">
      <c r="A1" s="194" t="s">
        <v>100</v>
      </c>
      <c r="B1" s="194"/>
      <c r="C1" s="194"/>
      <c r="D1" s="194"/>
      <c r="E1" s="194"/>
      <c r="F1" s="194"/>
      <c r="G1" s="194"/>
    </row>
    <row r="2" spans="1:7" ht="14.25" thickTop="1" thickBot="1">
      <c r="A2" s="195" t="s">
        <v>85</v>
      </c>
      <c r="B2" s="196"/>
      <c r="C2" s="196"/>
      <c r="D2" s="196"/>
      <c r="E2" s="196"/>
      <c r="F2" s="196"/>
      <c r="G2" s="197"/>
    </row>
    <row r="3" spans="1:7" ht="13.5" thickTop="1">
      <c r="A3" s="69" t="s">
        <v>73</v>
      </c>
      <c r="B3" s="70" t="s">
        <v>74</v>
      </c>
      <c r="C3" s="71" t="s">
        <v>75</v>
      </c>
      <c r="D3" s="72" t="s">
        <v>76</v>
      </c>
      <c r="E3" s="73" t="s">
        <v>77</v>
      </c>
      <c r="F3" s="73" t="s">
        <v>78</v>
      </c>
      <c r="G3" s="74" t="s">
        <v>79</v>
      </c>
    </row>
    <row r="4" spans="1:7">
      <c r="A4" s="75">
        <f>'Y1'!B6</f>
        <v>0</v>
      </c>
      <c r="B4" s="76" t="str">
        <f>'[1]Grants.Gov budget (Y1)'!B6</f>
        <v>PD/PI</v>
      </c>
      <c r="C4" s="77">
        <f>'Y1'!D6</f>
        <v>0</v>
      </c>
      <c r="D4" s="78">
        <f>'Y1'!G6</f>
        <v>0</v>
      </c>
      <c r="E4" s="78">
        <f t="shared" ref="E4:E10" si="0">+D4/12*C4</f>
        <v>0</v>
      </c>
      <c r="F4" s="78">
        <f>+E4*0.255</f>
        <v>0</v>
      </c>
      <c r="G4" s="79">
        <f t="shared" ref="G4:G10" si="1">SUM(E4:F4)</f>
        <v>0</v>
      </c>
    </row>
    <row r="5" spans="1:7">
      <c r="A5" s="75">
        <f>'Y1'!B7</f>
        <v>0</v>
      </c>
      <c r="B5" s="80">
        <f>'Y1'!C7</f>
        <v>0</v>
      </c>
      <c r="C5" s="77">
        <f>'Y1'!D7</f>
        <v>0</v>
      </c>
      <c r="D5" s="78">
        <f>'Y1'!G7</f>
        <v>0</v>
      </c>
      <c r="E5" s="78">
        <f t="shared" si="0"/>
        <v>0</v>
      </c>
      <c r="F5" s="78">
        <f t="shared" ref="F5:F10" si="2">+E5*0.255</f>
        <v>0</v>
      </c>
      <c r="G5" s="79">
        <f t="shared" si="1"/>
        <v>0</v>
      </c>
    </row>
    <row r="6" spans="1:7">
      <c r="A6" s="75">
        <f>'Y1'!B8</f>
        <v>0</v>
      </c>
      <c r="B6" s="80">
        <f>'Y1'!C8</f>
        <v>0</v>
      </c>
      <c r="C6" s="77">
        <f>'Y1'!D8</f>
        <v>0</v>
      </c>
      <c r="D6" s="78">
        <f>'Y1'!G8</f>
        <v>0</v>
      </c>
      <c r="E6" s="78">
        <f t="shared" si="0"/>
        <v>0</v>
      </c>
      <c r="F6" s="78">
        <f t="shared" si="2"/>
        <v>0</v>
      </c>
      <c r="G6" s="79">
        <f t="shared" si="1"/>
        <v>0</v>
      </c>
    </row>
    <row r="7" spans="1:7">
      <c r="A7" s="75">
        <f>'Y1'!B9</f>
        <v>0</v>
      </c>
      <c r="B7" s="80">
        <f>'Y1'!C9</f>
        <v>0</v>
      </c>
      <c r="C7" s="77">
        <f>'Y1'!D9</f>
        <v>0</v>
      </c>
      <c r="D7" s="78">
        <f>'Y1'!G9</f>
        <v>0</v>
      </c>
      <c r="E7" s="78">
        <f t="shared" si="0"/>
        <v>0</v>
      </c>
      <c r="F7" s="78">
        <f t="shared" si="2"/>
        <v>0</v>
      </c>
      <c r="G7" s="79">
        <f t="shared" si="1"/>
        <v>0</v>
      </c>
    </row>
    <row r="8" spans="1:7">
      <c r="A8" s="75">
        <f>'Y1'!B10</f>
        <v>0</v>
      </c>
      <c r="B8" s="80">
        <f>'Y1'!C10</f>
        <v>0</v>
      </c>
      <c r="C8" s="77">
        <f>'Y1'!D10</f>
        <v>0</v>
      </c>
      <c r="D8" s="78">
        <f>'Y1'!G10</f>
        <v>0</v>
      </c>
      <c r="E8" s="78">
        <f t="shared" si="0"/>
        <v>0</v>
      </c>
      <c r="F8" s="78">
        <f t="shared" si="2"/>
        <v>0</v>
      </c>
      <c r="G8" s="79">
        <f t="shared" si="1"/>
        <v>0</v>
      </c>
    </row>
    <row r="9" spans="1:7">
      <c r="A9" s="75">
        <f>'Y1'!B11</f>
        <v>0</v>
      </c>
      <c r="B9" s="80">
        <f>'Y1'!C11</f>
        <v>0</v>
      </c>
      <c r="C9" s="77">
        <f>'Y1'!D11</f>
        <v>0</v>
      </c>
      <c r="D9" s="78">
        <f>'Y1'!G11</f>
        <v>0</v>
      </c>
      <c r="E9" s="78">
        <f t="shared" si="0"/>
        <v>0</v>
      </c>
      <c r="F9" s="78">
        <f t="shared" si="2"/>
        <v>0</v>
      </c>
      <c r="G9" s="79">
        <f t="shared" si="1"/>
        <v>0</v>
      </c>
    </row>
    <row r="10" spans="1:7">
      <c r="A10" s="75">
        <f>'Y1'!B12</f>
        <v>0</v>
      </c>
      <c r="B10" s="80">
        <f>'Y1'!C12</f>
        <v>0</v>
      </c>
      <c r="C10" s="77">
        <f>'Y1'!D12</f>
        <v>0</v>
      </c>
      <c r="D10" s="78">
        <f>'Y1'!G12</f>
        <v>0</v>
      </c>
      <c r="E10" s="78">
        <f t="shared" si="0"/>
        <v>0</v>
      </c>
      <c r="F10" s="78">
        <f t="shared" si="2"/>
        <v>0</v>
      </c>
      <c r="G10" s="79">
        <f t="shared" si="1"/>
        <v>0</v>
      </c>
    </row>
    <row r="11" spans="1:7" ht="13.5" thickBot="1">
      <c r="A11" s="81" t="s">
        <v>79</v>
      </c>
      <c r="B11" s="14"/>
      <c r="C11" s="82"/>
      <c r="D11" s="83"/>
      <c r="E11" s="83">
        <f>SUM(E4:E10)</f>
        <v>0</v>
      </c>
      <c r="F11" s="83">
        <f>SUM(F4:F10)</f>
        <v>0</v>
      </c>
      <c r="G11" s="84">
        <f>SUM(G4:G10)</f>
        <v>0</v>
      </c>
    </row>
    <row r="12" spans="1:7" ht="14.25" thickTop="1" thickBot="1">
      <c r="A12" s="195" t="s">
        <v>86</v>
      </c>
      <c r="B12" s="196"/>
      <c r="C12" s="196"/>
      <c r="D12" s="196"/>
      <c r="E12" s="196"/>
      <c r="F12" s="196"/>
      <c r="G12" s="197"/>
    </row>
    <row r="13" spans="1:7" ht="13.5" thickTop="1">
      <c r="A13" s="69" t="s">
        <v>73</v>
      </c>
      <c r="B13" s="70"/>
      <c r="C13" s="71" t="s">
        <v>75</v>
      </c>
      <c r="D13" s="72" t="s">
        <v>76</v>
      </c>
      <c r="E13" s="73" t="s">
        <v>77</v>
      </c>
      <c r="F13" s="73" t="s">
        <v>78</v>
      </c>
      <c r="G13" s="74" t="s">
        <v>79</v>
      </c>
    </row>
    <row r="14" spans="1:7">
      <c r="A14" s="75">
        <f t="shared" ref="A14:C20" si="3">A4</f>
        <v>0</v>
      </c>
      <c r="B14" s="76" t="str">
        <f t="shared" si="3"/>
        <v>PD/PI</v>
      </c>
      <c r="C14" s="77">
        <f t="shared" si="3"/>
        <v>0</v>
      </c>
      <c r="D14" s="78">
        <f t="shared" ref="D14:D20" si="4">D4*1.03</f>
        <v>0</v>
      </c>
      <c r="E14" s="78">
        <f t="shared" ref="E14:E20" si="5">+D14/12*C14</f>
        <v>0</v>
      </c>
      <c r="F14" s="78">
        <f>+E14*0.255</f>
        <v>0</v>
      </c>
      <c r="G14" s="79">
        <f t="shared" ref="G14:G20" si="6">SUM(E14:F14)</f>
        <v>0</v>
      </c>
    </row>
    <row r="15" spans="1:7">
      <c r="A15" s="75">
        <f t="shared" si="3"/>
        <v>0</v>
      </c>
      <c r="B15" s="80">
        <f t="shared" si="3"/>
        <v>0</v>
      </c>
      <c r="C15" s="77">
        <f t="shared" si="3"/>
        <v>0</v>
      </c>
      <c r="D15" s="78">
        <f t="shared" si="4"/>
        <v>0</v>
      </c>
      <c r="E15" s="78">
        <f t="shared" si="5"/>
        <v>0</v>
      </c>
      <c r="F15" s="78">
        <f t="shared" ref="F15:F20" si="7">+E15*0.255</f>
        <v>0</v>
      </c>
      <c r="G15" s="79">
        <f t="shared" si="6"/>
        <v>0</v>
      </c>
    </row>
    <row r="16" spans="1:7">
      <c r="A16" s="75">
        <f t="shared" si="3"/>
        <v>0</v>
      </c>
      <c r="B16" s="80">
        <f t="shared" si="3"/>
        <v>0</v>
      </c>
      <c r="C16" s="77">
        <f t="shared" si="3"/>
        <v>0</v>
      </c>
      <c r="D16" s="78">
        <f t="shared" si="4"/>
        <v>0</v>
      </c>
      <c r="E16" s="78">
        <f t="shared" si="5"/>
        <v>0</v>
      </c>
      <c r="F16" s="78">
        <f t="shared" si="7"/>
        <v>0</v>
      </c>
      <c r="G16" s="79">
        <f t="shared" si="6"/>
        <v>0</v>
      </c>
    </row>
    <row r="17" spans="1:10">
      <c r="A17" s="75">
        <f t="shared" si="3"/>
        <v>0</v>
      </c>
      <c r="B17" s="80">
        <f t="shared" si="3"/>
        <v>0</v>
      </c>
      <c r="C17" s="77">
        <f t="shared" si="3"/>
        <v>0</v>
      </c>
      <c r="D17" s="78">
        <f t="shared" si="4"/>
        <v>0</v>
      </c>
      <c r="E17" s="78">
        <f t="shared" si="5"/>
        <v>0</v>
      </c>
      <c r="F17" s="78">
        <f t="shared" si="7"/>
        <v>0</v>
      </c>
      <c r="G17" s="79">
        <f t="shared" si="6"/>
        <v>0</v>
      </c>
    </row>
    <row r="18" spans="1:10">
      <c r="A18" s="75">
        <f t="shared" si="3"/>
        <v>0</v>
      </c>
      <c r="B18" s="80">
        <f t="shared" si="3"/>
        <v>0</v>
      </c>
      <c r="C18" s="77">
        <f t="shared" si="3"/>
        <v>0</v>
      </c>
      <c r="D18" s="78">
        <f t="shared" si="4"/>
        <v>0</v>
      </c>
      <c r="E18" s="78">
        <f t="shared" si="5"/>
        <v>0</v>
      </c>
      <c r="F18" s="78">
        <f t="shared" si="7"/>
        <v>0</v>
      </c>
      <c r="G18" s="79">
        <f t="shared" si="6"/>
        <v>0</v>
      </c>
    </row>
    <row r="19" spans="1:10">
      <c r="A19" s="75">
        <f t="shared" si="3"/>
        <v>0</v>
      </c>
      <c r="B19" s="80">
        <f t="shared" si="3"/>
        <v>0</v>
      </c>
      <c r="C19" s="77">
        <f t="shared" si="3"/>
        <v>0</v>
      </c>
      <c r="D19" s="78">
        <f t="shared" si="4"/>
        <v>0</v>
      </c>
      <c r="E19" s="78">
        <f t="shared" si="5"/>
        <v>0</v>
      </c>
      <c r="F19" s="78">
        <f t="shared" si="7"/>
        <v>0</v>
      </c>
      <c r="G19" s="79">
        <f t="shared" si="6"/>
        <v>0</v>
      </c>
      <c r="J19" s="93"/>
    </row>
    <row r="20" spans="1:10">
      <c r="A20" s="75">
        <f t="shared" si="3"/>
        <v>0</v>
      </c>
      <c r="B20" s="80">
        <f t="shared" si="3"/>
        <v>0</v>
      </c>
      <c r="C20" s="77">
        <f t="shared" si="3"/>
        <v>0</v>
      </c>
      <c r="D20" s="78">
        <f t="shared" si="4"/>
        <v>0</v>
      </c>
      <c r="E20" s="78">
        <f t="shared" si="5"/>
        <v>0</v>
      </c>
      <c r="F20" s="78">
        <f t="shared" si="7"/>
        <v>0</v>
      </c>
      <c r="G20" s="79">
        <f t="shared" si="6"/>
        <v>0</v>
      </c>
    </row>
    <row r="21" spans="1:10" ht="13.5" thickBot="1">
      <c r="A21" s="81" t="s">
        <v>79</v>
      </c>
      <c r="B21" s="14"/>
      <c r="C21" s="82"/>
      <c r="D21" s="83"/>
      <c r="E21" s="83">
        <f>SUM(E14:E20)</f>
        <v>0</v>
      </c>
      <c r="F21" s="83">
        <f>SUM(F14:F20)</f>
        <v>0</v>
      </c>
      <c r="G21" s="84">
        <f>SUM(G14:G20)</f>
        <v>0</v>
      </c>
    </row>
    <row r="22" spans="1:10" ht="14.25" thickTop="1" thickBot="1">
      <c r="A22" s="195" t="s">
        <v>87</v>
      </c>
      <c r="B22" s="196"/>
      <c r="C22" s="196"/>
      <c r="D22" s="196"/>
      <c r="E22" s="196"/>
      <c r="F22" s="196"/>
      <c r="G22" s="197"/>
    </row>
    <row r="23" spans="1:10" ht="13.5" thickTop="1">
      <c r="A23" s="69" t="s">
        <v>73</v>
      </c>
      <c r="B23" s="70"/>
      <c r="C23" s="71" t="s">
        <v>75</v>
      </c>
      <c r="D23" s="72" t="s">
        <v>76</v>
      </c>
      <c r="E23" s="73" t="s">
        <v>77</v>
      </c>
      <c r="F23" s="73" t="s">
        <v>78</v>
      </c>
      <c r="G23" s="74" t="s">
        <v>79</v>
      </c>
    </row>
    <row r="24" spans="1:10">
      <c r="A24" s="75">
        <f t="shared" ref="A24:A30" si="8">A4</f>
        <v>0</v>
      </c>
      <c r="B24" s="76" t="str">
        <f t="shared" ref="B24:B30" si="9">B14</f>
        <v>PD/PI</v>
      </c>
      <c r="C24" s="77">
        <f t="shared" ref="C24:C30" si="10">C4</f>
        <v>0</v>
      </c>
      <c r="D24" s="78">
        <f>D14*1.03</f>
        <v>0</v>
      </c>
      <c r="E24" s="78">
        <f t="shared" ref="E24:E30" si="11">+D24/12*C24</f>
        <v>0</v>
      </c>
      <c r="F24" s="78">
        <f>+E24*0.255</f>
        <v>0</v>
      </c>
      <c r="G24" s="79">
        <f t="shared" ref="G24:G30" si="12">SUM(E24:F24)</f>
        <v>0</v>
      </c>
    </row>
    <row r="25" spans="1:10">
      <c r="A25" s="75">
        <f t="shared" si="8"/>
        <v>0</v>
      </c>
      <c r="B25" s="80">
        <f t="shared" si="9"/>
        <v>0</v>
      </c>
      <c r="C25" s="77">
        <f t="shared" si="10"/>
        <v>0</v>
      </c>
      <c r="D25" s="78">
        <f t="shared" ref="D25:D30" si="13">D15*1.03</f>
        <v>0</v>
      </c>
      <c r="E25" s="78">
        <f t="shared" si="11"/>
        <v>0</v>
      </c>
      <c r="F25" s="78">
        <f t="shared" ref="F25:F30" si="14">+E25*0.255</f>
        <v>0</v>
      </c>
      <c r="G25" s="79">
        <f t="shared" si="12"/>
        <v>0</v>
      </c>
    </row>
    <row r="26" spans="1:10">
      <c r="A26" s="75">
        <f t="shared" si="8"/>
        <v>0</v>
      </c>
      <c r="B26" s="80">
        <f t="shared" si="9"/>
        <v>0</v>
      </c>
      <c r="C26" s="77">
        <f t="shared" si="10"/>
        <v>0</v>
      </c>
      <c r="D26" s="78">
        <f t="shared" si="13"/>
        <v>0</v>
      </c>
      <c r="E26" s="78">
        <f t="shared" si="11"/>
        <v>0</v>
      </c>
      <c r="F26" s="78">
        <f t="shared" si="14"/>
        <v>0</v>
      </c>
      <c r="G26" s="79">
        <f t="shared" si="12"/>
        <v>0</v>
      </c>
    </row>
    <row r="27" spans="1:10">
      <c r="A27" s="75">
        <f t="shared" si="8"/>
        <v>0</v>
      </c>
      <c r="B27" s="80">
        <f t="shared" si="9"/>
        <v>0</v>
      </c>
      <c r="C27" s="77">
        <f t="shared" si="10"/>
        <v>0</v>
      </c>
      <c r="D27" s="78">
        <f t="shared" si="13"/>
        <v>0</v>
      </c>
      <c r="E27" s="78">
        <f t="shared" si="11"/>
        <v>0</v>
      </c>
      <c r="F27" s="78">
        <f t="shared" si="14"/>
        <v>0</v>
      </c>
      <c r="G27" s="79">
        <f t="shared" si="12"/>
        <v>0</v>
      </c>
    </row>
    <row r="28" spans="1:10">
      <c r="A28" s="75">
        <f t="shared" si="8"/>
        <v>0</v>
      </c>
      <c r="B28" s="80">
        <f t="shared" si="9"/>
        <v>0</v>
      </c>
      <c r="C28" s="77">
        <f t="shared" si="10"/>
        <v>0</v>
      </c>
      <c r="D28" s="78">
        <f t="shared" si="13"/>
        <v>0</v>
      </c>
      <c r="E28" s="78">
        <f t="shared" si="11"/>
        <v>0</v>
      </c>
      <c r="F28" s="78">
        <f t="shared" si="14"/>
        <v>0</v>
      </c>
      <c r="G28" s="79">
        <f t="shared" si="12"/>
        <v>0</v>
      </c>
    </row>
    <row r="29" spans="1:10">
      <c r="A29" s="75">
        <f t="shared" si="8"/>
        <v>0</v>
      </c>
      <c r="B29" s="80">
        <f t="shared" si="9"/>
        <v>0</v>
      </c>
      <c r="C29" s="77">
        <f t="shared" si="10"/>
        <v>0</v>
      </c>
      <c r="D29" s="78">
        <f t="shared" si="13"/>
        <v>0</v>
      </c>
      <c r="E29" s="78">
        <f t="shared" si="11"/>
        <v>0</v>
      </c>
      <c r="F29" s="78">
        <f t="shared" si="14"/>
        <v>0</v>
      </c>
      <c r="G29" s="79">
        <f t="shared" si="12"/>
        <v>0</v>
      </c>
    </row>
    <row r="30" spans="1:10">
      <c r="A30" s="75">
        <f t="shared" si="8"/>
        <v>0</v>
      </c>
      <c r="B30" s="80">
        <f t="shared" si="9"/>
        <v>0</v>
      </c>
      <c r="C30" s="77">
        <f t="shared" si="10"/>
        <v>0</v>
      </c>
      <c r="D30" s="78">
        <f t="shared" si="13"/>
        <v>0</v>
      </c>
      <c r="E30" s="78">
        <f t="shared" si="11"/>
        <v>0</v>
      </c>
      <c r="F30" s="78">
        <f t="shared" si="14"/>
        <v>0</v>
      </c>
      <c r="G30" s="79">
        <f t="shared" si="12"/>
        <v>0</v>
      </c>
    </row>
    <row r="31" spans="1:10" ht="13.5" thickBot="1">
      <c r="A31" s="81" t="s">
        <v>79</v>
      </c>
      <c r="B31" s="14"/>
      <c r="C31" s="82"/>
      <c r="D31" s="83"/>
      <c r="E31" s="83">
        <f>SUM(E24:E30)</f>
        <v>0</v>
      </c>
      <c r="F31" s="83">
        <f>SUM(F24:F30)</f>
        <v>0</v>
      </c>
      <c r="G31" s="84">
        <f>SUM(G24:G30)</f>
        <v>0</v>
      </c>
    </row>
    <row r="32" spans="1:10" ht="14.25" thickTop="1" thickBot="1">
      <c r="A32" s="195" t="s">
        <v>88</v>
      </c>
      <c r="B32" s="196"/>
      <c r="C32" s="196"/>
      <c r="D32" s="196"/>
      <c r="E32" s="196"/>
      <c r="F32" s="196"/>
      <c r="G32" s="197"/>
    </row>
    <row r="33" spans="1:7" ht="13.5" thickTop="1">
      <c r="A33" s="69" t="s">
        <v>73</v>
      </c>
      <c r="B33" s="70"/>
      <c r="C33" s="71" t="s">
        <v>75</v>
      </c>
      <c r="D33" s="72" t="s">
        <v>76</v>
      </c>
      <c r="E33" s="73" t="s">
        <v>77</v>
      </c>
      <c r="F33" s="73" t="s">
        <v>78</v>
      </c>
      <c r="G33" s="74" t="s">
        <v>79</v>
      </c>
    </row>
    <row r="34" spans="1:7">
      <c r="A34" s="75">
        <f t="shared" ref="A34:A40" si="15">A4</f>
        <v>0</v>
      </c>
      <c r="B34" s="76" t="str">
        <f t="shared" ref="B34:B40" si="16">B24</f>
        <v>PD/PI</v>
      </c>
      <c r="C34" s="77">
        <f t="shared" ref="C34:C40" si="17">C4</f>
        <v>0</v>
      </c>
      <c r="D34" s="78">
        <f>D24*1.03</f>
        <v>0</v>
      </c>
      <c r="E34" s="78">
        <f t="shared" ref="E34:E40" si="18">+D34/12*C34</f>
        <v>0</v>
      </c>
      <c r="F34" s="78">
        <f>+E34*0.255</f>
        <v>0</v>
      </c>
      <c r="G34" s="79">
        <f t="shared" ref="G34:G40" si="19">SUM(E34:F34)</f>
        <v>0</v>
      </c>
    </row>
    <row r="35" spans="1:7">
      <c r="A35" s="75">
        <f t="shared" si="15"/>
        <v>0</v>
      </c>
      <c r="B35" s="80">
        <f t="shared" si="16"/>
        <v>0</v>
      </c>
      <c r="C35" s="77">
        <f t="shared" si="17"/>
        <v>0</v>
      </c>
      <c r="D35" s="78">
        <f t="shared" ref="D35:D40" si="20">D25*1.03</f>
        <v>0</v>
      </c>
      <c r="E35" s="78">
        <f t="shared" si="18"/>
        <v>0</v>
      </c>
      <c r="F35" s="78">
        <f t="shared" ref="F35:F40" si="21">+E35*0.255</f>
        <v>0</v>
      </c>
      <c r="G35" s="79">
        <f t="shared" si="19"/>
        <v>0</v>
      </c>
    </row>
    <row r="36" spans="1:7">
      <c r="A36" s="75">
        <f t="shared" si="15"/>
        <v>0</v>
      </c>
      <c r="B36" s="80">
        <f t="shared" si="16"/>
        <v>0</v>
      </c>
      <c r="C36" s="77">
        <f t="shared" si="17"/>
        <v>0</v>
      </c>
      <c r="D36" s="78">
        <f t="shared" si="20"/>
        <v>0</v>
      </c>
      <c r="E36" s="78">
        <f t="shared" si="18"/>
        <v>0</v>
      </c>
      <c r="F36" s="78">
        <f t="shared" si="21"/>
        <v>0</v>
      </c>
      <c r="G36" s="79">
        <f t="shared" si="19"/>
        <v>0</v>
      </c>
    </row>
    <row r="37" spans="1:7">
      <c r="A37" s="75">
        <f t="shared" si="15"/>
        <v>0</v>
      </c>
      <c r="B37" s="80">
        <f t="shared" si="16"/>
        <v>0</v>
      </c>
      <c r="C37" s="77">
        <f t="shared" si="17"/>
        <v>0</v>
      </c>
      <c r="D37" s="78">
        <f t="shared" si="20"/>
        <v>0</v>
      </c>
      <c r="E37" s="78">
        <f t="shared" si="18"/>
        <v>0</v>
      </c>
      <c r="F37" s="78">
        <f t="shared" si="21"/>
        <v>0</v>
      </c>
      <c r="G37" s="79">
        <f t="shared" si="19"/>
        <v>0</v>
      </c>
    </row>
    <row r="38" spans="1:7">
      <c r="A38" s="75">
        <f t="shared" si="15"/>
        <v>0</v>
      </c>
      <c r="B38" s="80">
        <f t="shared" si="16"/>
        <v>0</v>
      </c>
      <c r="C38" s="77">
        <f t="shared" si="17"/>
        <v>0</v>
      </c>
      <c r="D38" s="78">
        <f t="shared" si="20"/>
        <v>0</v>
      </c>
      <c r="E38" s="78">
        <f t="shared" si="18"/>
        <v>0</v>
      </c>
      <c r="F38" s="78">
        <f t="shared" si="21"/>
        <v>0</v>
      </c>
      <c r="G38" s="79">
        <f t="shared" si="19"/>
        <v>0</v>
      </c>
    </row>
    <row r="39" spans="1:7">
      <c r="A39" s="75">
        <f t="shared" si="15"/>
        <v>0</v>
      </c>
      <c r="B39" s="80">
        <f t="shared" si="16"/>
        <v>0</v>
      </c>
      <c r="C39" s="77">
        <f t="shared" si="17"/>
        <v>0</v>
      </c>
      <c r="D39" s="78">
        <f t="shared" si="20"/>
        <v>0</v>
      </c>
      <c r="E39" s="78">
        <f t="shared" si="18"/>
        <v>0</v>
      </c>
      <c r="F39" s="78">
        <f t="shared" si="21"/>
        <v>0</v>
      </c>
      <c r="G39" s="79">
        <f t="shared" si="19"/>
        <v>0</v>
      </c>
    </row>
    <row r="40" spans="1:7">
      <c r="A40" s="75">
        <f t="shared" si="15"/>
        <v>0</v>
      </c>
      <c r="B40" s="80">
        <f t="shared" si="16"/>
        <v>0</v>
      </c>
      <c r="C40" s="77">
        <f t="shared" si="17"/>
        <v>0</v>
      </c>
      <c r="D40" s="78">
        <f t="shared" si="20"/>
        <v>0</v>
      </c>
      <c r="E40" s="78">
        <f t="shared" si="18"/>
        <v>0</v>
      </c>
      <c r="F40" s="78">
        <f t="shared" si="21"/>
        <v>0</v>
      </c>
      <c r="G40" s="79">
        <f t="shared" si="19"/>
        <v>0</v>
      </c>
    </row>
    <row r="41" spans="1:7" ht="13.5" thickBot="1">
      <c r="A41" s="81" t="s">
        <v>79</v>
      </c>
      <c r="B41" s="14"/>
      <c r="C41" s="82"/>
      <c r="D41" s="83"/>
      <c r="E41" s="83">
        <f>SUM(E34:E40)</f>
        <v>0</v>
      </c>
      <c r="F41" s="83">
        <f>SUM(F34:F40)</f>
        <v>0</v>
      </c>
      <c r="G41" s="84">
        <f>SUM(G34:G40)</f>
        <v>0</v>
      </c>
    </row>
    <row r="42" spans="1:7" ht="14.25" thickTop="1" thickBot="1">
      <c r="A42" s="195" t="s">
        <v>89</v>
      </c>
      <c r="B42" s="196"/>
      <c r="C42" s="196"/>
      <c r="D42" s="196"/>
      <c r="E42" s="196"/>
      <c r="F42" s="196"/>
      <c r="G42" s="197"/>
    </row>
    <row r="43" spans="1:7" ht="13.5" thickTop="1">
      <c r="A43" s="69" t="s">
        <v>73</v>
      </c>
      <c r="B43" s="70"/>
      <c r="C43" s="71" t="s">
        <v>75</v>
      </c>
      <c r="D43" s="72" t="s">
        <v>76</v>
      </c>
      <c r="E43" s="73" t="s">
        <v>77</v>
      </c>
      <c r="F43" s="73" t="s">
        <v>78</v>
      </c>
      <c r="G43" s="74" t="s">
        <v>79</v>
      </c>
    </row>
    <row r="44" spans="1:7">
      <c r="A44" s="75">
        <f t="shared" ref="A44:A50" si="22">A4</f>
        <v>0</v>
      </c>
      <c r="B44" s="76" t="str">
        <f t="shared" ref="B44:B50" si="23">B34</f>
        <v>PD/PI</v>
      </c>
      <c r="C44" s="77">
        <f t="shared" ref="C44:C50" si="24">C4</f>
        <v>0</v>
      </c>
      <c r="D44" s="78">
        <f>D34*1.03</f>
        <v>0</v>
      </c>
      <c r="E44" s="78">
        <f t="shared" ref="E44:E50" si="25">+D44/12*C44</f>
        <v>0</v>
      </c>
      <c r="F44" s="78">
        <f>+E44*0.255</f>
        <v>0</v>
      </c>
      <c r="G44" s="79">
        <f t="shared" ref="G44:G50" si="26">SUM(E44:F44)</f>
        <v>0</v>
      </c>
    </row>
    <row r="45" spans="1:7">
      <c r="A45" s="75">
        <f t="shared" si="22"/>
        <v>0</v>
      </c>
      <c r="B45" s="80">
        <f t="shared" si="23"/>
        <v>0</v>
      </c>
      <c r="C45" s="77">
        <f t="shared" si="24"/>
        <v>0</v>
      </c>
      <c r="D45" s="78">
        <f t="shared" ref="D45:D50" si="27">D35*1.03</f>
        <v>0</v>
      </c>
      <c r="E45" s="78">
        <f t="shared" si="25"/>
        <v>0</v>
      </c>
      <c r="F45" s="78">
        <f t="shared" ref="F45:F50" si="28">+E45*0.255</f>
        <v>0</v>
      </c>
      <c r="G45" s="79">
        <f t="shared" si="26"/>
        <v>0</v>
      </c>
    </row>
    <row r="46" spans="1:7">
      <c r="A46" s="75">
        <f t="shared" si="22"/>
        <v>0</v>
      </c>
      <c r="B46" s="80">
        <f t="shared" si="23"/>
        <v>0</v>
      </c>
      <c r="C46" s="77">
        <f t="shared" si="24"/>
        <v>0</v>
      </c>
      <c r="D46" s="78">
        <f t="shared" si="27"/>
        <v>0</v>
      </c>
      <c r="E46" s="78">
        <f t="shared" si="25"/>
        <v>0</v>
      </c>
      <c r="F46" s="78">
        <f t="shared" si="28"/>
        <v>0</v>
      </c>
      <c r="G46" s="79">
        <f t="shared" si="26"/>
        <v>0</v>
      </c>
    </row>
    <row r="47" spans="1:7">
      <c r="A47" s="75">
        <f t="shared" si="22"/>
        <v>0</v>
      </c>
      <c r="B47" s="80">
        <f t="shared" si="23"/>
        <v>0</v>
      </c>
      <c r="C47" s="77">
        <f t="shared" si="24"/>
        <v>0</v>
      </c>
      <c r="D47" s="78">
        <f t="shared" si="27"/>
        <v>0</v>
      </c>
      <c r="E47" s="78">
        <f t="shared" si="25"/>
        <v>0</v>
      </c>
      <c r="F47" s="78">
        <f t="shared" si="28"/>
        <v>0</v>
      </c>
      <c r="G47" s="79">
        <f t="shared" si="26"/>
        <v>0</v>
      </c>
    </row>
    <row r="48" spans="1:7">
      <c r="A48" s="75">
        <f t="shared" si="22"/>
        <v>0</v>
      </c>
      <c r="B48" s="80">
        <f t="shared" si="23"/>
        <v>0</v>
      </c>
      <c r="C48" s="77">
        <f t="shared" si="24"/>
        <v>0</v>
      </c>
      <c r="D48" s="78">
        <f t="shared" si="27"/>
        <v>0</v>
      </c>
      <c r="E48" s="78">
        <f t="shared" si="25"/>
        <v>0</v>
      </c>
      <c r="F48" s="78">
        <f t="shared" si="28"/>
        <v>0</v>
      </c>
      <c r="G48" s="79">
        <f t="shared" si="26"/>
        <v>0</v>
      </c>
    </row>
    <row r="49" spans="1:7">
      <c r="A49" s="75">
        <f t="shared" si="22"/>
        <v>0</v>
      </c>
      <c r="B49" s="80">
        <f t="shared" si="23"/>
        <v>0</v>
      </c>
      <c r="C49" s="77">
        <f t="shared" si="24"/>
        <v>0</v>
      </c>
      <c r="D49" s="78">
        <f t="shared" si="27"/>
        <v>0</v>
      </c>
      <c r="E49" s="78">
        <f t="shared" si="25"/>
        <v>0</v>
      </c>
      <c r="F49" s="78">
        <f t="shared" si="28"/>
        <v>0</v>
      </c>
      <c r="G49" s="79">
        <f t="shared" si="26"/>
        <v>0</v>
      </c>
    </row>
    <row r="50" spans="1:7">
      <c r="A50" s="75">
        <f t="shared" si="22"/>
        <v>0</v>
      </c>
      <c r="B50" s="80">
        <f t="shared" si="23"/>
        <v>0</v>
      </c>
      <c r="C50" s="77">
        <f t="shared" si="24"/>
        <v>0</v>
      </c>
      <c r="D50" s="78">
        <f t="shared" si="27"/>
        <v>0</v>
      </c>
      <c r="E50" s="78">
        <f t="shared" si="25"/>
        <v>0</v>
      </c>
      <c r="F50" s="78">
        <f t="shared" si="28"/>
        <v>0</v>
      </c>
      <c r="G50" s="79">
        <f t="shared" si="26"/>
        <v>0</v>
      </c>
    </row>
    <row r="51" spans="1:7">
      <c r="A51" s="81" t="s">
        <v>79</v>
      </c>
      <c r="B51" s="14"/>
      <c r="C51" s="82"/>
      <c r="D51" s="83"/>
      <c r="E51" s="83">
        <f>SUM(E44:E50)</f>
        <v>0</v>
      </c>
      <c r="F51" s="83">
        <f>SUM(F44:F50)</f>
        <v>0</v>
      </c>
      <c r="G51" s="85">
        <f>SUM(G44:G50)</f>
        <v>0</v>
      </c>
    </row>
  </sheetData>
  <mergeCells count="6">
    <mergeCell ref="A1:G1"/>
    <mergeCell ref="A2:G2"/>
    <mergeCell ref="A42:G42"/>
    <mergeCell ref="A12:G12"/>
    <mergeCell ref="A22:G22"/>
    <mergeCell ref="A32:G32"/>
  </mergeCells>
  <phoneticPr fontId="0" type="noConversion"/>
  <printOptions gridLines="1"/>
  <pageMargins left="0.22" right="0.23" top="1" bottom="1" header="0.5" footer="0.5"/>
  <pageSetup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" workbookViewId="0">
      <selection activeCell="N17" sqref="N17"/>
    </sheetView>
  </sheetViews>
  <sheetFormatPr defaultRowHeight="12.75"/>
  <cols>
    <col min="1" max="1" width="22" customWidth="1"/>
    <col min="2" max="2" width="11.42578125" customWidth="1"/>
    <col min="3" max="3" width="13.5703125" customWidth="1"/>
    <col min="4" max="4" width="13" customWidth="1"/>
    <col min="5" max="5" width="13.42578125" customWidth="1"/>
    <col min="6" max="6" width="10.28515625" customWidth="1"/>
    <col min="10" max="10" width="10.140625" bestFit="1" customWidth="1"/>
  </cols>
  <sheetData>
    <row r="1" spans="1:7" ht="13.5" thickBot="1">
      <c r="A1" s="194" t="s">
        <v>101</v>
      </c>
      <c r="B1" s="194"/>
      <c r="C1" s="194"/>
      <c r="D1" s="194"/>
      <c r="E1" s="194"/>
      <c r="F1" s="194"/>
      <c r="G1" s="194"/>
    </row>
    <row r="2" spans="1:7" ht="14.25" thickTop="1" thickBot="1">
      <c r="A2" s="195" t="s">
        <v>85</v>
      </c>
      <c r="B2" s="196"/>
      <c r="C2" s="196"/>
      <c r="D2" s="196"/>
      <c r="E2" s="196"/>
      <c r="F2" s="196"/>
      <c r="G2" s="197"/>
    </row>
    <row r="3" spans="1:7" ht="13.5" thickTop="1">
      <c r="A3" s="96" t="s">
        <v>73</v>
      </c>
      <c r="B3" s="95" t="s">
        <v>102</v>
      </c>
      <c r="C3" s="71" t="s">
        <v>75</v>
      </c>
      <c r="D3" s="72" t="s">
        <v>76</v>
      </c>
      <c r="E3" s="73" t="s">
        <v>77</v>
      </c>
      <c r="F3" s="73" t="s">
        <v>78</v>
      </c>
      <c r="G3" s="74" t="s">
        <v>79</v>
      </c>
    </row>
    <row r="4" spans="1:7">
      <c r="A4" s="161" t="s">
        <v>41</v>
      </c>
      <c r="B4" s="76"/>
      <c r="C4" s="77">
        <f>'Y1'!D15</f>
        <v>0</v>
      </c>
      <c r="D4" s="78">
        <f>'Y1'!G15</f>
        <v>0</v>
      </c>
      <c r="E4" s="78">
        <f>+D4/12*C4</f>
        <v>0</v>
      </c>
      <c r="F4" s="78">
        <f>+E4*0.255</f>
        <v>0</v>
      </c>
      <c r="G4" s="79">
        <f>SUM(E4:F4)</f>
        <v>0</v>
      </c>
    </row>
    <row r="5" spans="1:7">
      <c r="A5" s="161" t="s">
        <v>42</v>
      </c>
      <c r="B5" s="80"/>
      <c r="C5" s="77">
        <f>'Y1'!D16</f>
        <v>0</v>
      </c>
      <c r="D5" s="78">
        <f>'Y1'!G16</f>
        <v>0</v>
      </c>
      <c r="E5" s="78">
        <f>+D5/12*C5</f>
        <v>0</v>
      </c>
      <c r="F5" s="78">
        <f t="shared" ref="F5:F7" si="0">+E5*0.255</f>
        <v>0</v>
      </c>
      <c r="G5" s="79">
        <f>SUM(E5:F5)</f>
        <v>0</v>
      </c>
    </row>
    <row r="6" spans="1:7">
      <c r="A6" s="161" t="s">
        <v>43</v>
      </c>
      <c r="B6" s="80"/>
      <c r="C6" s="77">
        <f>'Y1'!D17</f>
        <v>0</v>
      </c>
      <c r="D6" s="78">
        <f>'Y1'!G17</f>
        <v>0</v>
      </c>
      <c r="E6" s="78">
        <f>+D6/12*C6</f>
        <v>0</v>
      </c>
      <c r="F6" s="78">
        <f t="shared" si="0"/>
        <v>0</v>
      </c>
      <c r="G6" s="79">
        <f>SUM(E6:F6)</f>
        <v>0</v>
      </c>
    </row>
    <row r="7" spans="1:7">
      <c r="A7" s="162" t="s">
        <v>44</v>
      </c>
      <c r="B7" s="80"/>
      <c r="C7" s="77">
        <f>'Y1'!D18</f>
        <v>0</v>
      </c>
      <c r="D7" s="78">
        <f>'Y1'!G18</f>
        <v>0</v>
      </c>
      <c r="E7" s="78">
        <f>+D7/12*C7</f>
        <v>0</v>
      </c>
      <c r="F7" s="78">
        <f t="shared" si="0"/>
        <v>0</v>
      </c>
      <c r="G7" s="79">
        <f>SUM(E7:F7)</f>
        <v>0</v>
      </c>
    </row>
    <row r="8" spans="1:7" ht="13.5" thickBot="1">
      <c r="A8" s="81" t="s">
        <v>79</v>
      </c>
      <c r="B8" s="14">
        <f>SUM(B4:B7)</f>
        <v>0</v>
      </c>
      <c r="C8" s="82"/>
      <c r="D8" s="83"/>
      <c r="E8" s="83">
        <f>SUM(E4:E7)</f>
        <v>0</v>
      </c>
      <c r="F8" s="78">
        <f t="shared" ref="F8" si="1">+E8*0.2618</f>
        <v>0</v>
      </c>
      <c r="G8" s="84">
        <f>SUM(G4:G7)</f>
        <v>0</v>
      </c>
    </row>
    <row r="9" spans="1:7" ht="14.25" thickTop="1" thickBot="1">
      <c r="A9" s="195" t="s">
        <v>86</v>
      </c>
      <c r="B9" s="196"/>
      <c r="C9" s="196"/>
      <c r="D9" s="196"/>
      <c r="E9" s="196"/>
      <c r="F9" s="196"/>
      <c r="G9" s="197"/>
    </row>
    <row r="10" spans="1:7" ht="13.5" thickTop="1">
      <c r="A10" s="96" t="s">
        <v>73</v>
      </c>
      <c r="B10" s="70"/>
      <c r="C10" s="71" t="s">
        <v>75</v>
      </c>
      <c r="D10" s="72" t="s">
        <v>76</v>
      </c>
      <c r="E10" s="73" t="s">
        <v>77</v>
      </c>
      <c r="F10" s="73" t="s">
        <v>78</v>
      </c>
      <c r="G10" s="74" t="s">
        <v>79</v>
      </c>
    </row>
    <row r="11" spans="1:7">
      <c r="A11" s="75" t="str">
        <f>A4</f>
        <v>Post Doctoral Associates</v>
      </c>
      <c r="B11" s="76"/>
      <c r="C11" s="77">
        <f>C4</f>
        <v>0</v>
      </c>
      <c r="D11" s="78">
        <f>D4*1.03</f>
        <v>0</v>
      </c>
      <c r="E11" s="78">
        <f>+D11/12*C11</f>
        <v>0</v>
      </c>
      <c r="F11" s="78">
        <f>+E11*0.255</f>
        <v>0</v>
      </c>
      <c r="G11" s="79">
        <f>SUM(E11:F11)</f>
        <v>0</v>
      </c>
    </row>
    <row r="12" spans="1:7">
      <c r="A12" s="75" t="str">
        <f>A5</f>
        <v>Graduate Students</v>
      </c>
      <c r="B12" s="80"/>
      <c r="C12" s="77">
        <f>C5</f>
        <v>0</v>
      </c>
      <c r="D12" s="78">
        <f>D5*1.03</f>
        <v>0</v>
      </c>
      <c r="E12" s="78">
        <f>+D12/12*C12</f>
        <v>0</v>
      </c>
      <c r="F12" s="78">
        <f t="shared" ref="F12:F14" si="2">+E12*0.255</f>
        <v>0</v>
      </c>
      <c r="G12" s="79">
        <f>SUM(E12:F12)</f>
        <v>0</v>
      </c>
    </row>
    <row r="13" spans="1:7">
      <c r="A13" s="75" t="str">
        <f>A6</f>
        <v>Undergraduate Students</v>
      </c>
      <c r="B13" s="80"/>
      <c r="C13" s="77">
        <f>C6</f>
        <v>0</v>
      </c>
      <c r="D13" s="78">
        <f>D6*1.03</f>
        <v>0</v>
      </c>
      <c r="E13" s="78">
        <f>+D13/12*C13</f>
        <v>0</v>
      </c>
      <c r="F13" s="78">
        <f t="shared" si="2"/>
        <v>0</v>
      </c>
      <c r="G13" s="79">
        <f>SUM(E13:F13)</f>
        <v>0</v>
      </c>
    </row>
    <row r="14" spans="1:7">
      <c r="A14" s="75" t="str">
        <f>A7</f>
        <v>Secretarial/Clerical</v>
      </c>
      <c r="B14" s="80"/>
      <c r="C14" s="77">
        <f>C7</f>
        <v>0</v>
      </c>
      <c r="D14" s="78">
        <f>D7*1.03</f>
        <v>0</v>
      </c>
      <c r="E14" s="78">
        <f>+D14/12*C14</f>
        <v>0</v>
      </c>
      <c r="F14" s="78">
        <f t="shared" si="2"/>
        <v>0</v>
      </c>
      <c r="G14" s="79">
        <f>SUM(E14:F14)</f>
        <v>0</v>
      </c>
    </row>
    <row r="15" spans="1:7" ht="13.5" thickBot="1">
      <c r="A15" s="81" t="s">
        <v>79</v>
      </c>
      <c r="B15" s="14">
        <f>SUM(B11:B14)</f>
        <v>0</v>
      </c>
      <c r="C15" s="82"/>
      <c r="D15" s="83"/>
      <c r="E15" s="83">
        <f>SUM(E11:E14)</f>
        <v>0</v>
      </c>
      <c r="F15" s="83">
        <f>SUM(F11:F14)</f>
        <v>0</v>
      </c>
      <c r="G15" s="84">
        <f>SUM(G11:G14)</f>
        <v>0</v>
      </c>
    </row>
    <row r="16" spans="1:7" ht="14.25" thickTop="1" thickBot="1">
      <c r="A16" s="195" t="s">
        <v>87</v>
      </c>
      <c r="B16" s="196"/>
      <c r="C16" s="196"/>
      <c r="D16" s="196"/>
      <c r="E16" s="196"/>
      <c r="F16" s="196"/>
      <c r="G16" s="197"/>
    </row>
    <row r="17" spans="1:7" ht="13.5" thickTop="1">
      <c r="A17" s="96" t="s">
        <v>73</v>
      </c>
      <c r="B17" s="70"/>
      <c r="C17" s="71" t="s">
        <v>75</v>
      </c>
      <c r="D17" s="72" t="s">
        <v>76</v>
      </c>
      <c r="E17" s="73" t="s">
        <v>77</v>
      </c>
      <c r="F17" s="73" t="s">
        <v>78</v>
      </c>
      <c r="G17" s="74" t="s">
        <v>79</v>
      </c>
    </row>
    <row r="18" spans="1:7">
      <c r="A18" s="75" t="str">
        <f>A4</f>
        <v>Post Doctoral Associates</v>
      </c>
      <c r="B18" s="76"/>
      <c r="C18" s="77">
        <f>C4</f>
        <v>0</v>
      </c>
      <c r="D18" s="78">
        <f>D11*1.03</f>
        <v>0</v>
      </c>
      <c r="E18" s="78">
        <f>+D18/12*C18</f>
        <v>0</v>
      </c>
      <c r="F18" s="78">
        <f>+E18*0.255</f>
        <v>0</v>
      </c>
      <c r="G18" s="79">
        <f>SUM(E18:F18)</f>
        <v>0</v>
      </c>
    </row>
    <row r="19" spans="1:7">
      <c r="A19" s="75" t="str">
        <f>A5</f>
        <v>Graduate Students</v>
      </c>
      <c r="B19" s="80"/>
      <c r="C19" s="77">
        <f>C5</f>
        <v>0</v>
      </c>
      <c r="D19" s="78">
        <f>D12*1.03</f>
        <v>0</v>
      </c>
      <c r="E19" s="78">
        <f>+D19/12*C19</f>
        <v>0</v>
      </c>
      <c r="F19" s="78">
        <f t="shared" ref="F19:F21" si="3">+E19*0.255</f>
        <v>0</v>
      </c>
      <c r="G19" s="79">
        <f>SUM(E19:F19)</f>
        <v>0</v>
      </c>
    </row>
    <row r="20" spans="1:7">
      <c r="A20" s="75" t="str">
        <f>A6</f>
        <v>Undergraduate Students</v>
      </c>
      <c r="B20" s="80"/>
      <c r="C20" s="77">
        <f>C6</f>
        <v>0</v>
      </c>
      <c r="D20" s="78">
        <f>D13*1.03</f>
        <v>0</v>
      </c>
      <c r="E20" s="78">
        <f>+D20/12*C20</f>
        <v>0</v>
      </c>
      <c r="F20" s="78">
        <f t="shared" si="3"/>
        <v>0</v>
      </c>
      <c r="G20" s="79">
        <f>SUM(E20:F20)</f>
        <v>0</v>
      </c>
    </row>
    <row r="21" spans="1:7">
      <c r="A21" s="75" t="str">
        <f>A7</f>
        <v>Secretarial/Clerical</v>
      </c>
      <c r="B21" s="80"/>
      <c r="C21" s="77">
        <f>C7</f>
        <v>0</v>
      </c>
      <c r="D21" s="78">
        <f>D14*1.03</f>
        <v>0</v>
      </c>
      <c r="E21" s="78">
        <f>+D21/12*C21</f>
        <v>0</v>
      </c>
      <c r="F21" s="78">
        <f t="shared" si="3"/>
        <v>0</v>
      </c>
      <c r="G21" s="79">
        <f>SUM(E21:F21)</f>
        <v>0</v>
      </c>
    </row>
    <row r="22" spans="1:7" ht="13.5" thickBot="1">
      <c r="A22" s="81" t="s">
        <v>79</v>
      </c>
      <c r="B22" s="14">
        <f>SUM(B18:B21)</f>
        <v>0</v>
      </c>
      <c r="C22" s="82"/>
      <c r="D22" s="83"/>
      <c r="E22" s="83">
        <f>SUM(E18:E21)</f>
        <v>0</v>
      </c>
      <c r="F22" s="83">
        <f>SUM(F18:F21)</f>
        <v>0</v>
      </c>
      <c r="G22" s="84">
        <f>SUM(G18:G21)</f>
        <v>0</v>
      </c>
    </row>
    <row r="23" spans="1:7" ht="14.25" thickTop="1" thickBot="1">
      <c r="A23" s="195" t="s">
        <v>88</v>
      </c>
      <c r="B23" s="196"/>
      <c r="C23" s="196"/>
      <c r="D23" s="196"/>
      <c r="E23" s="196"/>
      <c r="F23" s="196"/>
      <c r="G23" s="197"/>
    </row>
    <row r="24" spans="1:7" ht="13.5" thickTop="1">
      <c r="A24" s="96" t="s">
        <v>73</v>
      </c>
      <c r="B24" s="70"/>
      <c r="C24" s="71" t="s">
        <v>75</v>
      </c>
      <c r="D24" s="72" t="s">
        <v>76</v>
      </c>
      <c r="E24" s="73" t="s">
        <v>77</v>
      </c>
      <c r="F24" s="73" t="s">
        <v>78</v>
      </c>
      <c r="G24" s="74" t="s">
        <v>79</v>
      </c>
    </row>
    <row r="25" spans="1:7">
      <c r="A25" s="75" t="str">
        <f>A4</f>
        <v>Post Doctoral Associates</v>
      </c>
      <c r="B25" s="76"/>
      <c r="C25" s="77">
        <f>C4</f>
        <v>0</v>
      </c>
      <c r="D25" s="78">
        <f>D18*1.03</f>
        <v>0</v>
      </c>
      <c r="E25" s="78">
        <f>+D25/12*C25</f>
        <v>0</v>
      </c>
      <c r="F25" s="78">
        <f>+E25*0.255</f>
        <v>0</v>
      </c>
      <c r="G25" s="79">
        <f>SUM(E25:F25)</f>
        <v>0</v>
      </c>
    </row>
    <row r="26" spans="1:7">
      <c r="A26" s="75" t="str">
        <f>A5</f>
        <v>Graduate Students</v>
      </c>
      <c r="B26" s="80"/>
      <c r="C26" s="77">
        <f>C5</f>
        <v>0</v>
      </c>
      <c r="D26" s="78">
        <f>D19*1.03</f>
        <v>0</v>
      </c>
      <c r="E26" s="78">
        <f>+D26/12*C26</f>
        <v>0</v>
      </c>
      <c r="F26" s="78">
        <f t="shared" ref="F26:F28" si="4">+E26*0.255</f>
        <v>0</v>
      </c>
      <c r="G26" s="79">
        <f>SUM(E26:F26)</f>
        <v>0</v>
      </c>
    </row>
    <row r="27" spans="1:7">
      <c r="A27" s="75" t="str">
        <f>A6</f>
        <v>Undergraduate Students</v>
      </c>
      <c r="B27" s="80"/>
      <c r="C27" s="77">
        <f>C6</f>
        <v>0</v>
      </c>
      <c r="D27" s="78">
        <f>D20*1.03</f>
        <v>0</v>
      </c>
      <c r="E27" s="78">
        <f>+D27/12*C27</f>
        <v>0</v>
      </c>
      <c r="F27" s="78">
        <f t="shared" si="4"/>
        <v>0</v>
      </c>
      <c r="G27" s="79">
        <f>SUM(E27:F27)</f>
        <v>0</v>
      </c>
    </row>
    <row r="28" spans="1:7">
      <c r="A28" s="75" t="str">
        <f>A7</f>
        <v>Secretarial/Clerical</v>
      </c>
      <c r="B28" s="80"/>
      <c r="C28" s="77">
        <f>C7</f>
        <v>0</v>
      </c>
      <c r="D28" s="78">
        <f>D21*1.03</f>
        <v>0</v>
      </c>
      <c r="E28" s="78">
        <f>+D28/12*C28</f>
        <v>0</v>
      </c>
      <c r="F28" s="78">
        <f t="shared" si="4"/>
        <v>0</v>
      </c>
      <c r="G28" s="79">
        <f>SUM(E28:F28)</f>
        <v>0</v>
      </c>
    </row>
    <row r="29" spans="1:7" ht="13.5" thickBot="1">
      <c r="A29" s="81" t="s">
        <v>79</v>
      </c>
      <c r="B29" s="14">
        <f>SUM(B25:B28)</f>
        <v>0</v>
      </c>
      <c r="C29" s="82"/>
      <c r="D29" s="83"/>
      <c r="E29" s="83">
        <f>SUM(E25:E28)</f>
        <v>0</v>
      </c>
      <c r="F29" s="83">
        <f>SUM(F25:F28)</f>
        <v>0</v>
      </c>
      <c r="G29" s="84">
        <f>SUM(G25:G28)</f>
        <v>0</v>
      </c>
    </row>
    <row r="30" spans="1:7" ht="14.25" thickTop="1" thickBot="1">
      <c r="A30" s="195" t="s">
        <v>89</v>
      </c>
      <c r="B30" s="196"/>
      <c r="C30" s="196"/>
      <c r="D30" s="196"/>
      <c r="E30" s="196"/>
      <c r="F30" s="196"/>
      <c r="G30" s="197"/>
    </row>
    <row r="31" spans="1:7" ht="13.5" thickTop="1">
      <c r="A31" s="96" t="s">
        <v>73</v>
      </c>
      <c r="B31" s="70"/>
      <c r="C31" s="71" t="s">
        <v>75</v>
      </c>
      <c r="D31" s="72" t="s">
        <v>76</v>
      </c>
      <c r="E31" s="73" t="s">
        <v>77</v>
      </c>
      <c r="F31" s="73" t="s">
        <v>78</v>
      </c>
      <c r="G31" s="74" t="s">
        <v>79</v>
      </c>
    </row>
    <row r="32" spans="1:7">
      <c r="A32" s="75" t="str">
        <f>A4</f>
        <v>Post Doctoral Associates</v>
      </c>
      <c r="B32" s="76"/>
      <c r="C32" s="77">
        <f>C4</f>
        <v>0</v>
      </c>
      <c r="D32" s="78">
        <f>D25*1.03</f>
        <v>0</v>
      </c>
      <c r="E32" s="78">
        <f>+D32/12*C32</f>
        <v>0</v>
      </c>
      <c r="F32" s="78">
        <f>+E32*0.255</f>
        <v>0</v>
      </c>
      <c r="G32" s="79">
        <f>SUM(E32:F32)</f>
        <v>0</v>
      </c>
    </row>
    <row r="33" spans="1:7">
      <c r="A33" s="75" t="str">
        <f>A5</f>
        <v>Graduate Students</v>
      </c>
      <c r="B33" s="80"/>
      <c r="C33" s="77">
        <f>C5</f>
        <v>0</v>
      </c>
      <c r="D33" s="78">
        <f>D26*1.03</f>
        <v>0</v>
      </c>
      <c r="E33" s="78">
        <f>+D33/12*C33</f>
        <v>0</v>
      </c>
      <c r="F33" s="78">
        <f t="shared" ref="F33:F35" si="5">+E33*0.255</f>
        <v>0</v>
      </c>
      <c r="G33" s="79">
        <f>SUM(E33:F33)</f>
        <v>0</v>
      </c>
    </row>
    <row r="34" spans="1:7">
      <c r="A34" s="75" t="str">
        <f>A6</f>
        <v>Undergraduate Students</v>
      </c>
      <c r="B34" s="80"/>
      <c r="C34" s="77">
        <f>C6</f>
        <v>0</v>
      </c>
      <c r="D34" s="78">
        <f>D27*1.03</f>
        <v>0</v>
      </c>
      <c r="E34" s="78">
        <f>+D34/12*C34</f>
        <v>0</v>
      </c>
      <c r="F34" s="78">
        <f t="shared" si="5"/>
        <v>0</v>
      </c>
      <c r="G34" s="79">
        <f>SUM(E34:F34)</f>
        <v>0</v>
      </c>
    </row>
    <row r="35" spans="1:7">
      <c r="A35" s="75" t="str">
        <f>A7</f>
        <v>Secretarial/Clerical</v>
      </c>
      <c r="B35" s="80"/>
      <c r="C35" s="77">
        <f>C7</f>
        <v>0</v>
      </c>
      <c r="D35" s="78">
        <f>D28*1.03</f>
        <v>0</v>
      </c>
      <c r="E35" s="78">
        <f>+D35/12*C35</f>
        <v>0</v>
      </c>
      <c r="F35" s="78">
        <f t="shared" si="5"/>
        <v>0</v>
      </c>
      <c r="G35" s="79">
        <f>SUM(E35:F35)</f>
        <v>0</v>
      </c>
    </row>
    <row r="36" spans="1:7">
      <c r="A36" s="81" t="s">
        <v>79</v>
      </c>
      <c r="B36" s="14">
        <f>SUM(B32:B35)</f>
        <v>0</v>
      </c>
      <c r="C36" s="82"/>
      <c r="D36" s="83"/>
      <c r="E36" s="83">
        <f>SUM(E32:E35)</f>
        <v>0</v>
      </c>
      <c r="F36" s="83">
        <f>SUM(F32:F35)</f>
        <v>0</v>
      </c>
      <c r="G36" s="85">
        <f>SUM(G32:G35)</f>
        <v>0</v>
      </c>
    </row>
  </sheetData>
  <mergeCells count="6">
    <mergeCell ref="A1:G1"/>
    <mergeCell ref="A2:G2"/>
    <mergeCell ref="A30:G30"/>
    <mergeCell ref="A9:G9"/>
    <mergeCell ref="A16:G16"/>
    <mergeCell ref="A23:G23"/>
  </mergeCells>
  <phoneticPr fontId="0" type="noConversion"/>
  <printOptions gridLines="1"/>
  <pageMargins left="0.22" right="0.23" top="1" bottom="1" header="0.5" footer="0.5"/>
  <pageSetup orientation="portrait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showZeros="0" topLeftCell="A10" workbookViewId="0">
      <selection activeCell="E27" sqref="E27"/>
    </sheetView>
  </sheetViews>
  <sheetFormatPr defaultRowHeight="12.75"/>
  <cols>
    <col min="1" max="1" width="2.28515625" style="94" customWidth="1"/>
    <col min="2" max="2" width="13" customWidth="1"/>
    <col min="3" max="3" width="0.140625" customWidth="1"/>
    <col min="4" max="4" width="12" customWidth="1"/>
    <col min="5" max="5" width="15.140625" customWidth="1"/>
    <col min="6" max="7" width="14.42578125" customWidth="1"/>
    <col min="8" max="8" width="14.5703125" customWidth="1"/>
    <col min="9" max="9" width="14.85546875" customWidth="1"/>
  </cols>
  <sheetData>
    <row r="1" spans="1:11" ht="18" customHeight="1">
      <c r="G1" s="16" t="s">
        <v>0</v>
      </c>
      <c r="H1" s="48">
        <f>'Y1'!I1</f>
        <v>0</v>
      </c>
      <c r="I1" s="48"/>
    </row>
    <row r="2" spans="1:11" ht="3" customHeight="1" thickBot="1">
      <c r="B2" s="142"/>
      <c r="C2" s="142"/>
      <c r="D2" s="142"/>
      <c r="E2" s="142"/>
      <c r="F2" s="142"/>
      <c r="G2" s="142"/>
      <c r="H2" s="142"/>
      <c r="I2" s="142"/>
    </row>
    <row r="3" spans="1:11" ht="21.75" customHeight="1">
      <c r="A3" s="142"/>
      <c r="B3" s="145" t="s">
        <v>1</v>
      </c>
      <c r="C3" s="146"/>
      <c r="D3" s="147"/>
      <c r="E3" s="147"/>
      <c r="F3" s="147"/>
      <c r="G3" s="147"/>
      <c r="H3" s="147"/>
      <c r="I3" s="148"/>
    </row>
    <row r="4" spans="1:11" ht="18" customHeight="1">
      <c r="A4" s="142"/>
      <c r="B4" s="149" t="s">
        <v>2</v>
      </c>
      <c r="C4" s="3"/>
      <c r="D4" s="2"/>
      <c r="E4" s="2"/>
      <c r="F4" s="2"/>
      <c r="G4" s="2"/>
      <c r="H4" s="2"/>
      <c r="I4" s="150"/>
    </row>
    <row r="5" spans="1:11" ht="22.5">
      <c r="A5" s="142"/>
      <c r="B5" s="151" t="s">
        <v>3</v>
      </c>
      <c r="C5" s="7"/>
      <c r="D5" s="8"/>
      <c r="E5" s="19" t="s">
        <v>4</v>
      </c>
      <c r="F5" s="11" t="s">
        <v>5</v>
      </c>
      <c r="G5" s="10"/>
      <c r="H5" s="5"/>
      <c r="I5" s="152"/>
    </row>
    <row r="6" spans="1:11">
      <c r="A6" s="142"/>
      <c r="B6" s="153" t="s">
        <v>6</v>
      </c>
      <c r="C6" s="12"/>
      <c r="D6" s="13"/>
      <c r="E6" s="18" t="s">
        <v>96</v>
      </c>
      <c r="F6" s="6" t="s">
        <v>7</v>
      </c>
      <c r="G6" s="9" t="s">
        <v>8</v>
      </c>
      <c r="H6" s="36" t="s">
        <v>9</v>
      </c>
      <c r="I6" s="154" t="s">
        <v>10</v>
      </c>
    </row>
    <row r="7" spans="1:11" ht="39.75" customHeight="1">
      <c r="A7" s="143" t="s">
        <v>66</v>
      </c>
      <c r="B7" s="217" t="s">
        <v>94</v>
      </c>
      <c r="C7" s="218"/>
      <c r="D7" s="219"/>
      <c r="E7" s="47">
        <f>'Y1'!J13</f>
        <v>0</v>
      </c>
      <c r="F7" s="47">
        <f>SUM('Personnel (Y1-Y5)'!G21)</f>
        <v>0</v>
      </c>
      <c r="G7" s="47">
        <f>SUM('Personnel (Y1-Y5)'!G31)</f>
        <v>0</v>
      </c>
      <c r="H7" s="47">
        <f>SUM('Personnel (Y1-Y5)'!G41)</f>
        <v>0</v>
      </c>
      <c r="I7" s="47">
        <f>SUM('Personnel (Y1-Y5)'!G51)</f>
        <v>0</v>
      </c>
      <c r="J7" s="21"/>
      <c r="K7" s="20"/>
    </row>
    <row r="8" spans="1:11" ht="15" customHeight="1">
      <c r="A8" s="144" t="str">
        <f>'Y1'!A14</f>
        <v>B</v>
      </c>
      <c r="B8" s="235" t="s">
        <v>40</v>
      </c>
      <c r="C8" s="236"/>
      <c r="D8" s="237"/>
      <c r="E8" s="47"/>
      <c r="F8" s="47"/>
      <c r="G8" s="47"/>
      <c r="H8" s="47"/>
      <c r="I8" s="155"/>
      <c r="J8" s="21"/>
      <c r="K8" s="20"/>
    </row>
    <row r="9" spans="1:11" ht="14.25" customHeight="1">
      <c r="A9" s="142"/>
      <c r="B9" s="198" t="s">
        <v>41</v>
      </c>
      <c r="C9" s="199"/>
      <c r="D9" s="200"/>
      <c r="E9" s="47">
        <f>'Y1'!J15</f>
        <v>0</v>
      </c>
      <c r="F9" s="47">
        <f>SUM('Other personnel (Y1-Y5) '!G11)</f>
        <v>0</v>
      </c>
      <c r="G9" s="47">
        <f>SUM('Other personnel (Y1-Y5) '!G18)</f>
        <v>0</v>
      </c>
      <c r="H9" s="47">
        <f>SUM('Other personnel (Y1-Y5) '!G25)</f>
        <v>0</v>
      </c>
      <c r="I9" s="155">
        <f>SUM('Other personnel (Y1-Y5) '!G32)</f>
        <v>0</v>
      </c>
      <c r="J9" s="21"/>
      <c r="K9" s="20"/>
    </row>
    <row r="10" spans="1:11" ht="17.25" customHeight="1">
      <c r="A10" s="142"/>
      <c r="B10" s="201" t="s">
        <v>42</v>
      </c>
      <c r="C10" s="202"/>
      <c r="D10" s="203"/>
      <c r="E10" s="47">
        <f>'Y1'!J16</f>
        <v>0</v>
      </c>
      <c r="F10" s="47">
        <f>SUM('Other personnel (Y1-Y5) '!G12)</f>
        <v>0</v>
      </c>
      <c r="G10" s="47">
        <f>SUM('Other personnel (Y1-Y5) '!G19)</f>
        <v>0</v>
      </c>
      <c r="H10" s="47">
        <f>SUM('Other personnel (Y1-Y5) '!G26)</f>
        <v>0</v>
      </c>
      <c r="I10" s="155">
        <f>SUM('Other personnel (Y1-Y5) '!G33)</f>
        <v>0</v>
      </c>
      <c r="J10" s="21"/>
      <c r="K10" s="20"/>
    </row>
    <row r="11" spans="1:11" ht="17.25" customHeight="1">
      <c r="A11" s="142"/>
      <c r="B11" s="201" t="s">
        <v>43</v>
      </c>
      <c r="C11" s="202"/>
      <c r="D11" s="203"/>
      <c r="E11" s="47">
        <f>'Y1'!J17</f>
        <v>0</v>
      </c>
      <c r="F11" s="47">
        <f>SUM('Other personnel (Y1-Y5) '!G13)</f>
        <v>0</v>
      </c>
      <c r="G11" s="47">
        <f>SUM('Other personnel (Y1-Y5) '!G20)</f>
        <v>0</v>
      </c>
      <c r="H11" s="47">
        <f>SUM('Other personnel (Y1-Y5) '!G27)</f>
        <v>0</v>
      </c>
      <c r="I11" s="155">
        <f>SUM('Other personnel (Y1-Y5) '!G34)</f>
        <v>0</v>
      </c>
      <c r="J11" s="21"/>
      <c r="K11" s="20"/>
    </row>
    <row r="12" spans="1:11" ht="17.25" customHeight="1">
      <c r="A12" s="142"/>
      <c r="B12" s="201" t="s">
        <v>44</v>
      </c>
      <c r="C12" s="202"/>
      <c r="D12" s="203"/>
      <c r="E12" s="47">
        <f>'Y1'!J18</f>
        <v>0</v>
      </c>
      <c r="F12" s="47">
        <f>SUM('Other personnel (Y1-Y5) '!G14)</f>
        <v>0</v>
      </c>
      <c r="G12" s="47">
        <f>SUM('Other personnel (Y1-Y5) '!G21)</f>
        <v>0</v>
      </c>
      <c r="H12" s="47">
        <f>SUM('Other personnel (Y1-Y5) '!G28)</f>
        <v>0</v>
      </c>
      <c r="I12" s="155">
        <f>SUM('Other personnel (Y1-Y5) '!G35)</f>
        <v>0</v>
      </c>
      <c r="J12" s="21"/>
      <c r="K12" s="20"/>
    </row>
    <row r="13" spans="1:11" ht="17.25" customHeight="1" thickBot="1">
      <c r="A13" s="142"/>
      <c r="B13" s="201"/>
      <c r="C13" s="202"/>
      <c r="D13" s="203"/>
      <c r="E13" s="47">
        <f>'Y1'!J19</f>
        <v>0</v>
      </c>
      <c r="F13" s="47">
        <f t="shared" ref="F13:I13" si="0">E13*1.03</f>
        <v>0</v>
      </c>
      <c r="G13" s="47">
        <f t="shared" si="0"/>
        <v>0</v>
      </c>
      <c r="H13" s="47">
        <f t="shared" si="0"/>
        <v>0</v>
      </c>
      <c r="I13" s="155">
        <f t="shared" si="0"/>
        <v>0</v>
      </c>
      <c r="J13" s="21"/>
      <c r="K13" s="20"/>
    </row>
    <row r="14" spans="1:11" ht="15.75" customHeight="1">
      <c r="A14" s="142"/>
      <c r="B14" s="228" t="s">
        <v>103</v>
      </c>
      <c r="C14" s="229"/>
      <c r="D14" s="230"/>
      <c r="E14" s="47">
        <f>SUM(E9:E13)</f>
        <v>0</v>
      </c>
      <c r="F14" s="47">
        <f>SUM(F9:F13)</f>
        <v>0</v>
      </c>
      <c r="G14" s="47">
        <f t="shared" ref="G14:I14" si="1">SUM(G9:G13)</f>
        <v>0</v>
      </c>
      <c r="H14" s="47">
        <f t="shared" si="1"/>
        <v>0</v>
      </c>
      <c r="I14" s="47">
        <f t="shared" si="1"/>
        <v>0</v>
      </c>
      <c r="J14" s="21"/>
      <c r="K14" s="20"/>
    </row>
    <row r="15" spans="1:11" ht="36.75" customHeight="1">
      <c r="A15" s="142"/>
      <c r="B15" s="204" t="s">
        <v>93</v>
      </c>
      <c r="C15" s="205"/>
      <c r="D15" s="206"/>
      <c r="E15" s="92">
        <f>SUM(E7,E14)</f>
        <v>0</v>
      </c>
      <c r="F15" s="92">
        <f t="shared" ref="F15:I15" si="2">SUM(F7,F14)</f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21"/>
      <c r="K15" s="20"/>
    </row>
    <row r="16" spans="1:11" ht="16.5" customHeight="1">
      <c r="A16" s="144" t="s">
        <v>68</v>
      </c>
      <c r="B16" s="157" t="s">
        <v>11</v>
      </c>
      <c r="C16" s="4"/>
      <c r="D16" s="15"/>
      <c r="E16" s="47">
        <f>'Y1'!J28</f>
        <v>0</v>
      </c>
      <c r="F16" s="47"/>
      <c r="G16" s="47"/>
      <c r="H16" s="47"/>
      <c r="I16" s="155"/>
    </row>
    <row r="17" spans="1:9" ht="24" customHeight="1">
      <c r="A17" s="144" t="s">
        <v>69</v>
      </c>
      <c r="B17" s="220" t="s">
        <v>12</v>
      </c>
      <c r="C17" s="226"/>
      <c r="D17" s="227"/>
      <c r="E17" s="47">
        <f>'Y1'!J30</f>
        <v>0</v>
      </c>
      <c r="F17" s="47">
        <f>E17*1.03</f>
        <v>0</v>
      </c>
      <c r="G17" s="47">
        <f>F17*1.03</f>
        <v>0</v>
      </c>
      <c r="H17" s="47">
        <f>G17*1.03</f>
        <v>0</v>
      </c>
      <c r="I17" s="155">
        <f>H17*1.03</f>
        <v>0</v>
      </c>
    </row>
    <row r="18" spans="1:9" ht="15" customHeight="1">
      <c r="A18" s="144" t="s">
        <v>70</v>
      </c>
      <c r="B18" s="210" t="s">
        <v>82</v>
      </c>
      <c r="C18" s="211"/>
      <c r="D18" s="212"/>
      <c r="E18" s="47"/>
      <c r="F18" s="47"/>
      <c r="G18" s="47"/>
      <c r="H18" s="47"/>
      <c r="I18" s="155"/>
    </row>
    <row r="19" spans="1:9" ht="15" customHeight="1">
      <c r="A19" s="142"/>
      <c r="B19" s="213" t="s">
        <v>52</v>
      </c>
      <c r="C19" s="214"/>
      <c r="D19" s="215"/>
      <c r="E19" s="47">
        <f>'Y1'!J32</f>
        <v>0</v>
      </c>
      <c r="F19" s="47">
        <f t="shared" ref="F19:I20" si="3">+E19*1.03</f>
        <v>0</v>
      </c>
      <c r="G19" s="47">
        <f t="shared" si="3"/>
        <v>0</v>
      </c>
      <c r="H19" s="47">
        <f t="shared" si="3"/>
        <v>0</v>
      </c>
      <c r="I19" s="155">
        <f t="shared" si="3"/>
        <v>0</v>
      </c>
    </row>
    <row r="20" spans="1:9" ht="15" customHeight="1">
      <c r="A20" s="142"/>
      <c r="B20" s="213" t="s">
        <v>53</v>
      </c>
      <c r="C20" s="214"/>
      <c r="D20" s="215"/>
      <c r="E20" s="47">
        <f>'Y1'!J33</f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155">
        <f t="shared" si="3"/>
        <v>0</v>
      </c>
    </row>
    <row r="21" spans="1:9" ht="14.25" customHeight="1">
      <c r="A21" s="142"/>
      <c r="B21" s="216" t="s">
        <v>54</v>
      </c>
      <c r="C21" s="214"/>
      <c r="D21" s="215"/>
      <c r="E21" s="47">
        <f>'Y1'!J34</f>
        <v>0</v>
      </c>
      <c r="F21" s="47">
        <f>+E21*1.03</f>
        <v>0</v>
      </c>
      <c r="G21" s="47">
        <f>+F21*1.03</f>
        <v>0</v>
      </c>
      <c r="H21" s="47">
        <f>+G21*1.03</f>
        <v>0</v>
      </c>
      <c r="I21" s="155">
        <f>+H21*1.03</f>
        <v>0</v>
      </c>
    </row>
    <row r="22" spans="1:9" ht="15.75" customHeight="1">
      <c r="A22" s="142"/>
      <c r="B22" s="231" t="s">
        <v>55</v>
      </c>
      <c r="C22" s="214"/>
      <c r="D22" s="215"/>
      <c r="E22" s="47">
        <f>'Y1'!J35</f>
        <v>0</v>
      </c>
      <c r="F22" s="47">
        <f t="shared" ref="F22:I23" si="4">E22*1.03</f>
        <v>0</v>
      </c>
      <c r="G22" s="47">
        <f t="shared" si="4"/>
        <v>0</v>
      </c>
      <c r="H22" s="47">
        <f t="shared" si="4"/>
        <v>0</v>
      </c>
      <c r="I22" s="155">
        <f t="shared" si="4"/>
        <v>0</v>
      </c>
    </row>
    <row r="23" spans="1:9" ht="14.25" customHeight="1">
      <c r="A23" s="142"/>
      <c r="B23" s="232" t="s">
        <v>56</v>
      </c>
      <c r="C23" s="233"/>
      <c r="D23" s="234"/>
      <c r="E23" s="47">
        <f>'Y1'!J36</f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155">
        <f t="shared" si="4"/>
        <v>0</v>
      </c>
    </row>
    <row r="24" spans="1:9" ht="14.25" customHeight="1">
      <c r="A24" s="144" t="s">
        <v>71</v>
      </c>
      <c r="B24" s="223" t="s">
        <v>83</v>
      </c>
      <c r="C24" s="224"/>
      <c r="D24" s="225"/>
      <c r="E24" s="47"/>
      <c r="F24" s="47"/>
      <c r="G24" s="47"/>
      <c r="H24" s="47"/>
      <c r="I24" s="155"/>
    </row>
    <row r="25" spans="1:9" ht="15" customHeight="1">
      <c r="A25" s="142"/>
      <c r="B25" s="207" t="s">
        <v>58</v>
      </c>
      <c r="C25" s="208"/>
      <c r="D25" s="209"/>
      <c r="E25" s="49">
        <f>'Y1'!I39</f>
        <v>0</v>
      </c>
      <c r="F25" s="49">
        <f>E25*1.03</f>
        <v>0</v>
      </c>
      <c r="G25" s="49">
        <f>F25*1.03</f>
        <v>0</v>
      </c>
      <c r="H25" s="49">
        <f>G25*1.03</f>
        <v>0</v>
      </c>
      <c r="I25" s="155">
        <f>H25*1.03</f>
        <v>0</v>
      </c>
    </row>
    <row r="26" spans="1:9" ht="15" customHeight="1">
      <c r="A26" s="142"/>
      <c r="B26" s="207" t="s">
        <v>59</v>
      </c>
      <c r="C26" s="208"/>
      <c r="D26" s="209"/>
      <c r="E26" s="49">
        <f>'Y1'!I40</f>
        <v>0</v>
      </c>
      <c r="F26" s="49">
        <f>E26*1.03</f>
        <v>0</v>
      </c>
      <c r="G26" s="49">
        <f t="shared" ref="G26:I27" si="5">F26*1.03</f>
        <v>0</v>
      </c>
      <c r="H26" s="49">
        <f t="shared" si="5"/>
        <v>0</v>
      </c>
      <c r="I26" s="158">
        <f t="shared" si="5"/>
        <v>0</v>
      </c>
    </row>
    <row r="27" spans="1:9" ht="15" customHeight="1">
      <c r="A27" s="142"/>
      <c r="B27" s="207" t="s">
        <v>60</v>
      </c>
      <c r="C27" s="208"/>
      <c r="D27" s="209"/>
      <c r="E27" s="49">
        <f>'Y1'!I41</f>
        <v>0</v>
      </c>
      <c r="F27" s="49">
        <f>E27*1.03</f>
        <v>0</v>
      </c>
      <c r="G27" s="49">
        <f t="shared" si="5"/>
        <v>0</v>
      </c>
      <c r="H27" s="49">
        <f t="shared" si="5"/>
        <v>0</v>
      </c>
      <c r="I27" s="158">
        <f t="shared" si="5"/>
        <v>0</v>
      </c>
    </row>
    <row r="28" spans="1:9" ht="15" customHeight="1">
      <c r="A28" s="142"/>
      <c r="B28" s="207" t="s">
        <v>61</v>
      </c>
      <c r="C28" s="208"/>
      <c r="D28" s="209"/>
      <c r="E28" s="49">
        <f>'Y1'!I42</f>
        <v>0</v>
      </c>
      <c r="F28" s="49">
        <f>E28*1.03</f>
        <v>0</v>
      </c>
      <c r="G28" s="49">
        <f>F28*1.03</f>
        <v>0</v>
      </c>
      <c r="H28" s="49">
        <f>G28*1.03</f>
        <v>0</v>
      </c>
      <c r="I28" s="158">
        <f>H28*1.03</f>
        <v>0</v>
      </c>
    </row>
    <row r="29" spans="1:9" ht="15" customHeight="1">
      <c r="A29" s="142"/>
      <c r="B29" s="207" t="s">
        <v>90</v>
      </c>
      <c r="C29" s="208"/>
      <c r="D29" s="209"/>
      <c r="E29" s="49">
        <f>'Y1'!I43</f>
        <v>0</v>
      </c>
      <c r="F29" s="49">
        <f>E29</f>
        <v>0</v>
      </c>
      <c r="G29" s="49">
        <f>F29</f>
        <v>0</v>
      </c>
      <c r="H29" s="49">
        <f>G29</f>
        <v>0</v>
      </c>
      <c r="I29" s="155">
        <f>H29</f>
        <v>0</v>
      </c>
    </row>
    <row r="30" spans="1:9" ht="15" customHeight="1">
      <c r="A30" s="142"/>
      <c r="B30" s="207" t="s">
        <v>91</v>
      </c>
      <c r="C30" s="208"/>
      <c r="D30" s="209"/>
      <c r="E30" s="49">
        <f>'Y1'!I44</f>
        <v>0</v>
      </c>
      <c r="F30" s="49"/>
      <c r="G30" s="49"/>
      <c r="H30" s="49"/>
      <c r="I30" s="158"/>
    </row>
    <row r="31" spans="1:9" ht="15" customHeight="1">
      <c r="A31" s="142"/>
      <c r="B31" s="207" t="s">
        <v>64</v>
      </c>
      <c r="C31" s="208"/>
      <c r="D31" s="209"/>
      <c r="E31" s="49">
        <f>'Y1'!I45</f>
        <v>0</v>
      </c>
      <c r="F31" s="49">
        <f t="shared" ref="F31:I32" si="6">E31*1.03</f>
        <v>0</v>
      </c>
      <c r="G31" s="49">
        <f t="shared" si="6"/>
        <v>0</v>
      </c>
      <c r="H31" s="49">
        <f t="shared" si="6"/>
        <v>0</v>
      </c>
      <c r="I31" s="158">
        <f t="shared" si="6"/>
        <v>0</v>
      </c>
    </row>
    <row r="32" spans="1:9" ht="15" customHeight="1">
      <c r="A32" s="142"/>
      <c r="B32" s="238" t="s">
        <v>56</v>
      </c>
      <c r="C32" s="239"/>
      <c r="D32" s="240"/>
      <c r="E32" s="49">
        <f>'Y1'!I46</f>
        <v>0</v>
      </c>
      <c r="F32" s="49">
        <f t="shared" si="6"/>
        <v>0</v>
      </c>
      <c r="G32" s="49">
        <f t="shared" si="6"/>
        <v>0</v>
      </c>
      <c r="H32" s="49">
        <f t="shared" si="6"/>
        <v>0</v>
      </c>
      <c r="I32" s="155">
        <f t="shared" si="6"/>
        <v>0</v>
      </c>
    </row>
    <row r="33" spans="1:9" ht="15.75" customHeight="1">
      <c r="A33" s="144" t="s">
        <v>72</v>
      </c>
      <c r="B33" s="220" t="s">
        <v>84</v>
      </c>
      <c r="C33" s="221"/>
      <c r="D33" s="222"/>
      <c r="E33" s="92">
        <f>SUM(E15:E32)</f>
        <v>0</v>
      </c>
      <c r="F33" s="92">
        <f>SUM(F15:F32)</f>
        <v>0</v>
      </c>
      <c r="G33" s="92">
        <f>SUM(G15:G32)</f>
        <v>0</v>
      </c>
      <c r="H33" s="92">
        <f>SUM(H15:H32)</f>
        <v>0</v>
      </c>
      <c r="I33" s="156">
        <f>SUM(I15:I32)</f>
        <v>0</v>
      </c>
    </row>
    <row r="34" spans="1:9" ht="22.5" customHeight="1">
      <c r="A34" s="142"/>
      <c r="B34" s="241" t="s">
        <v>97</v>
      </c>
      <c r="C34" s="242"/>
      <c r="D34" s="243"/>
      <c r="E34" s="47">
        <f>'Y1'!J49</f>
        <v>0</v>
      </c>
      <c r="F34" s="47"/>
      <c r="G34" s="47"/>
      <c r="H34" s="47"/>
      <c r="I34" s="155"/>
    </row>
    <row r="35" spans="1:9" ht="21.75" customHeight="1" thickBot="1">
      <c r="A35" s="142"/>
      <c r="B35" s="220" t="s">
        <v>13</v>
      </c>
      <c r="C35" s="221"/>
      <c r="D35" s="222"/>
      <c r="E35" s="92">
        <f>SUM(E33:E34)</f>
        <v>0</v>
      </c>
      <c r="F35" s="92">
        <f>SUM(F33:F34)</f>
        <v>0</v>
      </c>
      <c r="G35" s="92">
        <f>SUM(G33:G34)</f>
        <v>0</v>
      </c>
      <c r="H35" s="92">
        <f>SUM(H33:H34)</f>
        <v>0</v>
      </c>
      <c r="I35" s="159">
        <f>SUM(I33:I34)</f>
        <v>0</v>
      </c>
    </row>
    <row r="36" spans="1:9" ht="24" customHeight="1" thickTop="1" thickBot="1">
      <c r="A36" s="142"/>
      <c r="B36" s="244" t="s">
        <v>34</v>
      </c>
      <c r="C36" s="245"/>
      <c r="D36" s="245"/>
      <c r="E36" s="245"/>
      <c r="F36" s="245"/>
      <c r="G36" s="245"/>
      <c r="H36" s="245"/>
      <c r="I36" s="160">
        <f>SUM(E35:I35)</f>
        <v>0</v>
      </c>
    </row>
    <row r="37" spans="1:9" ht="13.5" thickTop="1">
      <c r="B37" s="163" t="s">
        <v>105</v>
      </c>
      <c r="C37" s="164"/>
      <c r="D37" s="164"/>
      <c r="E37" s="164"/>
      <c r="F37" s="164"/>
      <c r="G37" s="164"/>
      <c r="H37" s="164"/>
      <c r="I37" s="164"/>
    </row>
    <row r="38" spans="1:9">
      <c r="B38" s="1"/>
      <c r="C38" s="1"/>
      <c r="D38" s="1"/>
    </row>
    <row r="39" spans="1:9">
      <c r="B39" s="1"/>
      <c r="C39" s="1"/>
      <c r="D39" s="1"/>
    </row>
    <row r="40" spans="1:9">
      <c r="B40" s="1"/>
      <c r="C40" s="1"/>
      <c r="D40" s="1"/>
    </row>
    <row r="41" spans="1:9">
      <c r="B41" s="1"/>
      <c r="C41" s="1"/>
      <c r="D41" s="1"/>
    </row>
    <row r="42" spans="1:9">
      <c r="B42" s="1"/>
      <c r="C42" s="1"/>
      <c r="D42" s="1"/>
    </row>
    <row r="43" spans="1:9">
      <c r="B43" s="1"/>
      <c r="C43" s="1"/>
      <c r="D43" s="1"/>
    </row>
    <row r="44" spans="1:9">
      <c r="B44" s="1"/>
      <c r="C44" s="1"/>
      <c r="D44" s="1"/>
    </row>
    <row r="45" spans="1:9">
      <c r="B45" s="1"/>
      <c r="C45" s="1"/>
      <c r="D45" s="1"/>
    </row>
    <row r="46" spans="1:9">
      <c r="B46" s="1"/>
      <c r="C46" s="1"/>
      <c r="D46" s="1"/>
    </row>
    <row r="47" spans="1:9">
      <c r="B47" s="1"/>
      <c r="C47" s="1"/>
      <c r="D47" s="1"/>
    </row>
    <row r="48" spans="1:9">
      <c r="B48" s="1"/>
      <c r="C48" s="1"/>
      <c r="D48" s="1"/>
    </row>
    <row r="49" spans="2:9">
      <c r="B49" s="1"/>
      <c r="C49" s="1"/>
      <c r="D49" s="1"/>
    </row>
    <row r="50" spans="2:9" ht="15">
      <c r="B50" s="17"/>
      <c r="C50" s="17"/>
      <c r="D50" s="17"/>
      <c r="E50" s="17"/>
      <c r="F50" s="17"/>
      <c r="G50" s="17"/>
      <c r="H50" s="17"/>
      <c r="I50" s="17"/>
    </row>
  </sheetData>
  <mergeCells count="30">
    <mergeCell ref="B32:D32"/>
    <mergeCell ref="B31:D31"/>
    <mergeCell ref="B34:D34"/>
    <mergeCell ref="B36:H36"/>
    <mergeCell ref="B35:D35"/>
    <mergeCell ref="B37:I37"/>
    <mergeCell ref="B7:D7"/>
    <mergeCell ref="B33:D33"/>
    <mergeCell ref="B24:D24"/>
    <mergeCell ref="B17:D17"/>
    <mergeCell ref="B19:D19"/>
    <mergeCell ref="B28:D28"/>
    <mergeCell ref="B29:D29"/>
    <mergeCell ref="B12:D12"/>
    <mergeCell ref="B13:D13"/>
    <mergeCell ref="B14:D14"/>
    <mergeCell ref="B30:D30"/>
    <mergeCell ref="B22:D22"/>
    <mergeCell ref="B23:D23"/>
    <mergeCell ref="B25:D25"/>
    <mergeCell ref="B8:D8"/>
    <mergeCell ref="B9:D9"/>
    <mergeCell ref="B10:D10"/>
    <mergeCell ref="B11:D11"/>
    <mergeCell ref="B15:D15"/>
    <mergeCell ref="B27:D27"/>
    <mergeCell ref="B26:D26"/>
    <mergeCell ref="B18:D18"/>
    <mergeCell ref="B20:D20"/>
    <mergeCell ref="B21:D21"/>
  </mergeCells>
  <phoneticPr fontId="0" type="noConversion"/>
  <pageMargins left="0.41" right="0.5" top="0.25" bottom="0.25" header="0.25" footer="0.25"/>
  <pageSetup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7" sqref="C17"/>
    </sheetView>
  </sheetViews>
  <sheetFormatPr defaultRowHeight="12.75"/>
  <cols>
    <col min="1" max="1" width="23.85546875" customWidth="1"/>
    <col min="7" max="7" width="10.28515625" customWidth="1"/>
  </cols>
  <sheetData>
    <row r="1" spans="1:7">
      <c r="A1" s="34"/>
      <c r="B1" s="34" t="s">
        <v>20</v>
      </c>
      <c r="C1" s="34" t="s">
        <v>21</v>
      </c>
      <c r="D1" s="34" t="s">
        <v>22</v>
      </c>
      <c r="E1" s="34" t="s">
        <v>23</v>
      </c>
      <c r="F1" s="34" t="s">
        <v>24</v>
      </c>
      <c r="G1" s="34" t="s">
        <v>25</v>
      </c>
    </row>
    <row r="2" spans="1:7">
      <c r="A2" t="s">
        <v>26</v>
      </c>
      <c r="B2" s="41">
        <f>'Y1-Y5'!E35</f>
        <v>0</v>
      </c>
      <c r="C2" s="41">
        <f>'Y1-Y5'!F35</f>
        <v>0</v>
      </c>
      <c r="D2" s="41">
        <f>'Y1-Y5'!G35</f>
        <v>0</v>
      </c>
      <c r="E2" s="41">
        <f>'Y1-Y5'!H35</f>
        <v>0</v>
      </c>
      <c r="F2" s="41">
        <f>'Y1-Y5'!I35</f>
        <v>0</v>
      </c>
      <c r="G2" s="41">
        <f>SUM(B2:F2)</f>
        <v>0</v>
      </c>
    </row>
    <row r="3" spans="1:7">
      <c r="A3" t="s">
        <v>27</v>
      </c>
      <c r="B3" s="41">
        <f>'Y1-Y5'!E16</f>
        <v>0</v>
      </c>
      <c r="C3" s="41">
        <f>'Y1-Y5'!F16</f>
        <v>0</v>
      </c>
      <c r="D3" s="41">
        <f>'Y1-Y5'!G16</f>
        <v>0</v>
      </c>
      <c r="E3" s="41">
        <f>'Y1-Y5'!H16</f>
        <v>0</v>
      </c>
      <c r="F3" s="41">
        <f>'Y1-Y5'!I16</f>
        <v>0</v>
      </c>
      <c r="G3" s="41">
        <f>SUM(B3:F3)</f>
        <v>0</v>
      </c>
    </row>
    <row r="4" spans="1:7">
      <c r="A4" t="s">
        <v>28</v>
      </c>
      <c r="B4" s="41"/>
      <c r="C4" s="41"/>
      <c r="D4" s="41"/>
      <c r="E4" s="41"/>
      <c r="F4" s="41"/>
      <c r="G4" s="41">
        <f>SUM(B4:F4)</f>
        <v>0</v>
      </c>
    </row>
    <row r="5" spans="1:7">
      <c r="A5" t="s">
        <v>29</v>
      </c>
      <c r="B5" s="41">
        <f>+B2-B3-B4</f>
        <v>0</v>
      </c>
      <c r="C5" s="41">
        <f>+C2-C3-C4</f>
        <v>0</v>
      </c>
      <c r="D5" s="41">
        <f>+D2-D3-D4</f>
        <v>0</v>
      </c>
      <c r="E5" s="41">
        <f>+E2-E3-E4</f>
        <v>0</v>
      </c>
      <c r="F5" s="41">
        <f>+F2-F3-F4</f>
        <v>0</v>
      </c>
      <c r="G5" s="41">
        <f>SUM(B5:F5)</f>
        <v>0</v>
      </c>
    </row>
    <row r="6" spans="1:7">
      <c r="A6" t="s">
        <v>31</v>
      </c>
      <c r="B6" s="41">
        <f>+B5*45.5%</f>
        <v>0</v>
      </c>
      <c r="C6" s="41">
        <f>+C5*45.5%</f>
        <v>0</v>
      </c>
      <c r="D6" s="41">
        <f>+D5*45.5%</f>
        <v>0</v>
      </c>
      <c r="E6" s="41">
        <f>+E5*45.5%</f>
        <v>0</v>
      </c>
      <c r="F6" s="41">
        <f>+F5*45.5%</f>
        <v>0</v>
      </c>
      <c r="G6" s="41">
        <f>SUM(B6:F6)</f>
        <v>0</v>
      </c>
    </row>
    <row r="7" spans="1:7">
      <c r="A7" t="s">
        <v>30</v>
      </c>
      <c r="B7" s="41">
        <f>B2+B6</f>
        <v>0</v>
      </c>
      <c r="C7" s="41">
        <f>+C6+C2</f>
        <v>0</v>
      </c>
      <c r="D7" s="41">
        <f>+D6+D2</f>
        <v>0</v>
      </c>
      <c r="E7" s="41">
        <f>+E6+E2</f>
        <v>0</v>
      </c>
      <c r="F7" s="41">
        <f>+F6+F2</f>
        <v>0</v>
      </c>
      <c r="G7" s="41">
        <f>+G6+G2</f>
        <v>0</v>
      </c>
    </row>
    <row r="10" spans="1:7">
      <c r="C10" s="4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Y1</vt:lpstr>
      <vt:lpstr>Personnel (Y1-Y5)</vt:lpstr>
      <vt:lpstr>Other personnel (Y1-Y5) </vt:lpstr>
      <vt:lpstr>Y1-Y5</vt:lpstr>
      <vt:lpstr>F &amp; A Calculation</vt:lpstr>
      <vt:lpstr>'Y1'!Print_Area</vt:lpstr>
      <vt:lpstr>'Y1-Y5'!Print_Area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Karim, Nasrin</dc:creator>
  <cp:lastModifiedBy>Karim, Nasrin</cp:lastModifiedBy>
  <cp:lastPrinted>2016-03-18T19:35:37Z</cp:lastPrinted>
  <dcterms:created xsi:type="dcterms:W3CDTF">2000-01-25T17:08:21Z</dcterms:created>
  <dcterms:modified xsi:type="dcterms:W3CDTF">2022-05-12T14:54:04Z</dcterms:modified>
</cp:coreProperties>
</file>